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F:\实验室\中财资金项目申报\2019年两个项目(300万)20180408\20180408电力系统仿真与控制实验室\"/>
    </mc:Choice>
  </mc:AlternateContent>
  <bookViews>
    <workbookView xWindow="0" yWindow="30" windowWidth="21840" windowHeight="13020" tabRatio="840" activeTab="3"/>
  </bookViews>
  <sheets>
    <sheet name="附表1基本情况" sheetId="27" r:id="rId1"/>
    <sheet name="附表2汇总表" sheetId="35" r:id="rId2"/>
    <sheet name="附表3生均拨款" sheetId="1" r:id="rId3"/>
    <sheet name="附表4发展改革" sheetId="32" r:id="rId4"/>
    <sheet name="附表4-1项目排序表" sheetId="40" r:id="rId5"/>
    <sheet name="附表4-2条件类" sheetId="41" r:id="rId6"/>
    <sheet name="附表4-3设备信息清单" sheetId="42" r:id="rId7"/>
    <sheet name="附表4-4非条件类" sheetId="7" r:id="rId8"/>
    <sheet name="附表5绩效目标表" sheetId="39" r:id="rId9"/>
  </sheets>
  <definedNames>
    <definedName name="_xlnm._FilterDatabase" localSheetId="7" hidden="1">'附表4-4非条件类'!$A$5:$G$23</definedName>
    <definedName name="_xlnm._FilterDatabase" localSheetId="3" hidden="1">附表4发展改革!$A$7:$K$506</definedName>
    <definedName name="_xlnm.Print_Area" localSheetId="0">附表1基本情况!$A$1:$L$11</definedName>
    <definedName name="_xlnm.Print_Area" localSheetId="4">'附表4-1项目排序表'!$A$1:$F$21</definedName>
    <definedName name="_xlnm.Print_Area" localSheetId="5">'附表4-2条件类'!$A$1:$AJ$29</definedName>
    <definedName name="_xlnm.Print_Area" localSheetId="6">'附表4-3设备信息清单'!$A$1:$J$15</definedName>
    <definedName name="_xlnm.Print_Area" localSheetId="3">附表4发展改革!$A$1:$K$506</definedName>
    <definedName name="_xlnm.Print_Titles" localSheetId="0">附表1基本情况!$5:$6</definedName>
    <definedName name="_xlnm.Print_Titles" localSheetId="1">附表2汇总表!$4:$6</definedName>
    <definedName name="_xlnm.Print_Titles" localSheetId="2">附表3生均拨款!$4:$7</definedName>
    <definedName name="_xlnm.Print_Titles" localSheetId="7">'附表4-4非条件类'!$4:$4</definedName>
    <definedName name="_xlnm.Print_Titles" localSheetId="3">附表4发展改革!$4:$5</definedName>
    <definedName name="_xlnm.Print_Titles" localSheetId="8">附表5绩效目标表!$4:$6</definedName>
  </definedNames>
  <calcPr calcId="152511" iterate="1"/>
</workbook>
</file>

<file path=xl/calcChain.xml><?xml version="1.0" encoding="utf-8"?>
<calcChain xmlns="http://schemas.openxmlformats.org/spreadsheetml/2006/main">
  <c r="G505" i="32" l="1"/>
  <c r="G504" i="32"/>
  <c r="I503" i="32"/>
  <c r="H503" i="32"/>
  <c r="G503" i="32" s="1"/>
  <c r="G502" i="32"/>
  <c r="G501" i="32"/>
  <c r="G500" i="32"/>
  <c r="G499" i="32"/>
  <c r="G498" i="32"/>
  <c r="G497" i="32"/>
  <c r="G496" i="32"/>
  <c r="I495" i="32"/>
  <c r="H495" i="32"/>
  <c r="G495" i="32"/>
  <c r="I494" i="32"/>
  <c r="G493" i="32"/>
  <c r="G492" i="32"/>
  <c r="G491" i="32"/>
  <c r="G490" i="32"/>
  <c r="G489" i="32"/>
  <c r="G488" i="32"/>
  <c r="G487" i="32"/>
  <c r="G486" i="32"/>
  <c r="G485" i="32"/>
  <c r="G484" i="32"/>
  <c r="G483" i="32"/>
  <c r="G482" i="32"/>
  <c r="G481" i="32"/>
  <c r="G480" i="32"/>
  <c r="G479" i="32"/>
  <c r="G478" i="32"/>
  <c r="G477" i="32"/>
  <c r="G476" i="32"/>
  <c r="G475" i="32"/>
  <c r="G474" i="32"/>
  <c r="G473" i="32"/>
  <c r="G472" i="32"/>
  <c r="G471" i="32"/>
  <c r="G470" i="32"/>
  <c r="G469" i="32"/>
  <c r="G468" i="32"/>
  <c r="G467" i="32"/>
  <c r="G466" i="32"/>
  <c r="G465" i="32"/>
  <c r="G464" i="32"/>
  <c r="G463" i="32"/>
  <c r="G462" i="32"/>
  <c r="G461" i="32"/>
  <c r="G460" i="32"/>
  <c r="G459" i="32"/>
  <c r="G458" i="32"/>
  <c r="G457" i="32"/>
  <c r="G456" i="32"/>
  <c r="G455" i="32"/>
  <c r="G454" i="32"/>
  <c r="G453" i="32"/>
  <c r="G452" i="32"/>
  <c r="G451" i="32"/>
  <c r="G450" i="32"/>
  <c r="G449" i="32"/>
  <c r="G448" i="32"/>
  <c r="G447" i="32"/>
  <c r="G446" i="32"/>
  <c r="G445" i="32"/>
  <c r="G444" i="32"/>
  <c r="G443" i="32"/>
  <c r="G442" i="32"/>
  <c r="G441" i="32"/>
  <c r="G440" i="32"/>
  <c r="G439" i="32"/>
  <c r="G438" i="32"/>
  <c r="G437" i="32"/>
  <c r="G436" i="32"/>
  <c r="G435" i="32"/>
  <c r="G434" i="32"/>
  <c r="G433" i="32"/>
  <c r="G432" i="32"/>
  <c r="G431" i="32"/>
  <c r="G430" i="32"/>
  <c r="G429" i="32"/>
  <c r="G428" i="32"/>
  <c r="G427" i="32"/>
  <c r="G426" i="32"/>
  <c r="G425" i="32"/>
  <c r="G424" i="32"/>
  <c r="G423" i="32"/>
  <c r="G422" i="32"/>
  <c r="G421" i="32"/>
  <c r="G420" i="32"/>
  <c r="G419" i="32"/>
  <c r="G418" i="32"/>
  <c r="G417" i="32"/>
  <c r="G416" i="32"/>
  <c r="G415" i="32"/>
  <c r="G414" i="32"/>
  <c r="G413" i="32"/>
  <c r="G412" i="32"/>
  <c r="G411" i="32"/>
  <c r="G410" i="32"/>
  <c r="G409" i="32"/>
  <c r="G408" i="32"/>
  <c r="G407" i="32"/>
  <c r="G406" i="32"/>
  <c r="G405" i="32"/>
  <c r="G404" i="32"/>
  <c r="G403" i="32"/>
  <c r="G402" i="32"/>
  <c r="G401" i="32"/>
  <c r="G400" i="32"/>
  <c r="G399" i="32"/>
  <c r="G398" i="32"/>
  <c r="G397" i="32"/>
  <c r="G396" i="32"/>
  <c r="G395" i="32"/>
  <c r="G394" i="32"/>
  <c r="G393" i="32"/>
  <c r="G392" i="32"/>
  <c r="G391" i="32"/>
  <c r="G390" i="32"/>
  <c r="G389" i="32"/>
  <c r="G388" i="32"/>
  <c r="G387" i="32"/>
  <c r="G386" i="32"/>
  <c r="G385" i="32"/>
  <c r="G384" i="32"/>
  <c r="G383" i="32"/>
  <c r="G382" i="32"/>
  <c r="G381" i="32"/>
  <c r="G380" i="32"/>
  <c r="G379" i="32"/>
  <c r="G378" i="32"/>
  <c r="G377" i="32"/>
  <c r="G376" i="32"/>
  <c r="G375" i="32"/>
  <c r="G374" i="32"/>
  <c r="G373" i="32"/>
  <c r="I372" i="32"/>
  <c r="G372" i="32" s="1"/>
  <c r="H372" i="32"/>
  <c r="G371" i="32"/>
  <c r="G370" i="32"/>
  <c r="G369" i="32"/>
  <c r="I368" i="32"/>
  <c r="H368" i="32"/>
  <c r="G368" i="32"/>
  <c r="G367" i="32"/>
  <c r="G366" i="32"/>
  <c r="G365" i="32"/>
  <c r="G364" i="32"/>
  <c r="G363" i="32"/>
  <c r="G362" i="32"/>
  <c r="G361" i="32"/>
  <c r="I360" i="32"/>
  <c r="H360" i="32"/>
  <c r="G360" i="32" s="1"/>
  <c r="G359" i="32"/>
  <c r="G358" i="32"/>
  <c r="G357" i="32"/>
  <c r="G356" i="32"/>
  <c r="G355" i="32"/>
  <c r="G354" i="32"/>
  <c r="G353" i="32"/>
  <c r="G352" i="32"/>
  <c r="G351" i="32"/>
  <c r="G350" i="32"/>
  <c r="G349" i="32"/>
  <c r="G348" i="32"/>
  <c r="G347" i="32"/>
  <c r="G346" i="32"/>
  <c r="G345" i="32"/>
  <c r="G344" i="32"/>
  <c r="I343" i="32"/>
  <c r="H343" i="32"/>
  <c r="G343" i="32" s="1"/>
  <c r="G342" i="32"/>
  <c r="G341" i="32"/>
  <c r="G340" i="32"/>
  <c r="G339" i="32"/>
  <c r="G338" i="32"/>
  <c r="G337" i="32"/>
  <c r="G336" i="32"/>
  <c r="G335" i="32"/>
  <c r="G334" i="32"/>
  <c r="G333" i="32"/>
  <c r="G332" i="32"/>
  <c r="G331" i="32"/>
  <c r="G330" i="32"/>
  <c r="G329" i="32"/>
  <c r="G328" i="32"/>
  <c r="G327" i="32"/>
  <c r="G326" i="32"/>
  <c r="G325" i="32"/>
  <c r="G324" i="32"/>
  <c r="G323" i="32"/>
  <c r="G322" i="32"/>
  <c r="G321" i="32"/>
  <c r="G320" i="32"/>
  <c r="G319" i="32"/>
  <c r="G318" i="32"/>
  <c r="G317" i="32"/>
  <c r="G316" i="32"/>
  <c r="G315" i="32"/>
  <c r="G314" i="32"/>
  <c r="G313" i="32"/>
  <c r="G312" i="32"/>
  <c r="G311" i="32"/>
  <c r="G310" i="32"/>
  <c r="G309" i="32"/>
  <c r="G308" i="32"/>
  <c r="G307" i="32"/>
  <c r="G306" i="32"/>
  <c r="G305" i="32"/>
  <c r="G304" i="32"/>
  <c r="G303" i="32"/>
  <c r="G302" i="32"/>
  <c r="G301" i="32"/>
  <c r="G300" i="32"/>
  <c r="G299" i="32"/>
  <c r="G298" i="32"/>
  <c r="G297" i="32"/>
  <c r="G296" i="32"/>
  <c r="G295" i="32"/>
  <c r="G294" i="32"/>
  <c r="G293" i="32"/>
  <c r="G292" i="32"/>
  <c r="G291" i="32"/>
  <c r="G290" i="32"/>
  <c r="G289" i="32"/>
  <c r="G288" i="32"/>
  <c r="G287" i="32"/>
  <c r="G286" i="32"/>
  <c r="G285" i="32"/>
  <c r="G284" i="32"/>
  <c r="G283" i="32"/>
  <c r="G282" i="32"/>
  <c r="G281" i="32"/>
  <c r="G280" i="32"/>
  <c r="G279" i="32"/>
  <c r="G278" i="32"/>
  <c r="G277" i="32"/>
  <c r="G276" i="32"/>
  <c r="G275" i="32"/>
  <c r="G274" i="32"/>
  <c r="G273" i="32"/>
  <c r="G272" i="32"/>
  <c r="G271" i="32"/>
  <c r="G270" i="32"/>
  <c r="G269" i="32"/>
  <c r="G268" i="32"/>
  <c r="G267" i="32"/>
  <c r="G266" i="32"/>
  <c r="G265" i="32"/>
  <c r="G264" i="32"/>
  <c r="G263" i="32"/>
  <c r="G262" i="32"/>
  <c r="G261" i="32"/>
  <c r="G260" i="32"/>
  <c r="G259" i="32"/>
  <c r="I258" i="32"/>
  <c r="H258" i="32"/>
  <c r="G258" i="32"/>
  <c r="G257" i="32"/>
  <c r="G256" i="32"/>
  <c r="G255" i="32"/>
  <c r="G254" i="32"/>
  <c r="G253" i="32"/>
  <c r="G252" i="32"/>
  <c r="G251" i="32"/>
  <c r="G250" i="32"/>
  <c r="G249" i="32"/>
  <c r="G248" i="32"/>
  <c r="G247" i="32"/>
  <c r="G246" i="32"/>
  <c r="G245" i="32"/>
  <c r="G244" i="32"/>
  <c r="G243" i="32"/>
  <c r="I242" i="32"/>
  <c r="G242" i="32" s="1"/>
  <c r="H242" i="32"/>
  <c r="G241" i="32"/>
  <c r="G240" i="32"/>
  <c r="G239" i="32"/>
  <c r="G238" i="32"/>
  <c r="G237" i="32"/>
  <c r="G236" i="32"/>
  <c r="G235" i="32"/>
  <c r="G234" i="32"/>
  <c r="G233" i="32"/>
  <c r="G232" i="32"/>
  <c r="I231" i="32"/>
  <c r="H231" i="32"/>
  <c r="G231" i="32" s="1"/>
  <c r="G230" i="32"/>
  <c r="G229" i="32"/>
  <c r="G228" i="32"/>
  <c r="I227" i="32"/>
  <c r="H227" i="32"/>
  <c r="G227" i="32" s="1"/>
  <c r="G226" i="32"/>
  <c r="G225" i="32"/>
  <c r="G224" i="32"/>
  <c r="I223" i="32"/>
  <c r="H223" i="32"/>
  <c r="G223" i="32"/>
  <c r="G222" i="32"/>
  <c r="I221" i="32"/>
  <c r="H221" i="32"/>
  <c r="G221" i="32"/>
  <c r="G220" i="32"/>
  <c r="G219" i="32"/>
  <c r="G218" i="32"/>
  <c r="G217" i="32"/>
  <c r="G216" i="32"/>
  <c r="G215" i="32"/>
  <c r="G214" i="32"/>
  <c r="G213" i="32"/>
  <c r="G212" i="32"/>
  <c r="G211" i="32"/>
  <c r="I210" i="32"/>
  <c r="H210" i="32"/>
  <c r="G210" i="32"/>
  <c r="I209" i="32"/>
  <c r="G208" i="32"/>
  <c r="G207" i="32"/>
  <c r="I206" i="32"/>
  <c r="H206" i="32"/>
  <c r="G206" i="32"/>
  <c r="G205" i="32"/>
  <c r="G204" i="32"/>
  <c r="G203" i="32"/>
  <c r="G202" i="32"/>
  <c r="G201" i="32"/>
  <c r="G200" i="32"/>
  <c r="G199" i="32"/>
  <c r="G198" i="32"/>
  <c r="G197" i="32"/>
  <c r="G196" i="32"/>
  <c r="G195" i="32"/>
  <c r="G194" i="32"/>
  <c r="G193" i="32"/>
  <c r="G192" i="32"/>
  <c r="G191" i="32"/>
  <c r="G190" i="32"/>
  <c r="G189" i="32"/>
  <c r="G188" i="32"/>
  <c r="G187" i="32"/>
  <c r="G186" i="32"/>
  <c r="G185" i="32"/>
  <c r="G184" i="32"/>
  <c r="G183" i="32"/>
  <c r="G182" i="32"/>
  <c r="G181" i="32"/>
  <c r="G180" i="32"/>
  <c r="G179" i="32"/>
  <c r="G178" i="32"/>
  <c r="G177" i="32"/>
  <c r="G176" i="32"/>
  <c r="I175" i="32"/>
  <c r="H175" i="32"/>
  <c r="G175" i="32" s="1"/>
  <c r="G174" i="32"/>
  <c r="G173" i="32"/>
  <c r="G172" i="32"/>
  <c r="G171" i="32"/>
  <c r="G170" i="32"/>
  <c r="G169" i="32"/>
  <c r="G168" i="32"/>
  <c r="G167" i="32"/>
  <c r="G166" i="32"/>
  <c r="G165" i="32"/>
  <c r="G164" i="32"/>
  <c r="G163" i="32"/>
  <c r="G162" i="32"/>
  <c r="G161" i="32"/>
  <c r="G160" i="32"/>
  <c r="G159" i="32"/>
  <c r="G158" i="32"/>
  <c r="G157" i="32"/>
  <c r="G156" i="32"/>
  <c r="G155" i="32"/>
  <c r="G154" i="32"/>
  <c r="G153" i="32"/>
  <c r="G152" i="32"/>
  <c r="G151" i="32"/>
  <c r="G150" i="32"/>
  <c r="G149" i="32"/>
  <c r="G148" i="32"/>
  <c r="G147" i="32"/>
  <c r="G146" i="32"/>
  <c r="G145" i="32"/>
  <c r="G144" i="32"/>
  <c r="G143" i="32"/>
  <c r="G142" i="32"/>
  <c r="G141" i="32"/>
  <c r="G140" i="32"/>
  <c r="G139" i="32"/>
  <c r="G138" i="32"/>
  <c r="G137" i="32"/>
  <c r="G136" i="32"/>
  <c r="G135" i="32"/>
  <c r="G134" i="32"/>
  <c r="G133" i="32"/>
  <c r="G132" i="32"/>
  <c r="G131" i="32"/>
  <c r="G130" i="32"/>
  <c r="G129" i="32"/>
  <c r="G128" i="32"/>
  <c r="G127" i="32"/>
  <c r="G126" i="32"/>
  <c r="G125" i="32"/>
  <c r="G124" i="32"/>
  <c r="G123" i="32"/>
  <c r="G122" i="32"/>
  <c r="G121" i="32"/>
  <c r="G120" i="32"/>
  <c r="G119" i="32"/>
  <c r="G118" i="32"/>
  <c r="G117" i="32"/>
  <c r="G116" i="32"/>
  <c r="G115" i="32"/>
  <c r="G114" i="32"/>
  <c r="G113" i="32"/>
  <c r="G112" i="32"/>
  <c r="G111" i="32"/>
  <c r="G110" i="32"/>
  <c r="G109" i="32"/>
  <c r="G108" i="32"/>
  <c r="G107" i="32"/>
  <c r="G106" i="32"/>
  <c r="G105" i="32"/>
  <c r="G104" i="32"/>
  <c r="G103" i="32"/>
  <c r="G102" i="32"/>
  <c r="G101" i="32"/>
  <c r="G100" i="32"/>
  <c r="G99" i="32"/>
  <c r="G98" i="32"/>
  <c r="G97" i="32"/>
  <c r="G96" i="32"/>
  <c r="G95" i="32"/>
  <c r="G94" i="32"/>
  <c r="I93" i="32"/>
  <c r="H93" i="32"/>
  <c r="G93" i="32" s="1"/>
  <c r="G92" i="32"/>
  <c r="G91" i="32"/>
  <c r="G90" i="32"/>
  <c r="I89" i="32"/>
  <c r="H89" i="32"/>
  <c r="G89" i="32" s="1"/>
  <c r="G88" i="32"/>
  <c r="G87" i="32"/>
  <c r="G86" i="32"/>
  <c r="G85" i="32"/>
  <c r="G84" i="32"/>
  <c r="G83" i="32"/>
  <c r="I82" i="32"/>
  <c r="H82" i="32"/>
  <c r="G82" i="32"/>
  <c r="G81" i="32"/>
  <c r="G80" i="32"/>
  <c r="G79" i="32"/>
  <c r="G78" i="32"/>
  <c r="G77" i="32"/>
  <c r="G76" i="32"/>
  <c r="I75" i="32"/>
  <c r="H75" i="32"/>
  <c r="G75" i="32" s="1"/>
  <c r="I74" i="32"/>
  <c r="G73" i="32"/>
  <c r="I72" i="32"/>
  <c r="H72" i="32"/>
  <c r="G72" i="32"/>
  <c r="G71" i="32"/>
  <c r="G70" i="32"/>
  <c r="G69" i="32"/>
  <c r="G68" i="32"/>
  <c r="I67" i="32"/>
  <c r="H67" i="32"/>
  <c r="G67" i="32" s="1"/>
  <c r="G66" i="32"/>
  <c r="G65" i="32"/>
  <c r="I64" i="32"/>
  <c r="H64" i="32"/>
  <c r="G64" i="32"/>
  <c r="G63" i="32"/>
  <c r="G62" i="32"/>
  <c r="G61" i="32"/>
  <c r="I60" i="32"/>
  <c r="G60" i="32" s="1"/>
  <c r="H60" i="32"/>
  <c r="G59" i="32"/>
  <c r="G58" i="32"/>
  <c r="G57" i="32"/>
  <c r="G56" i="32"/>
  <c r="G55" i="32"/>
  <c r="G54" i="32"/>
  <c r="I53" i="32"/>
  <c r="H53" i="32"/>
  <c r="G53" i="32"/>
  <c r="I52" i="32"/>
  <c r="H52" i="32"/>
  <c r="G52" i="32" s="1"/>
  <c r="G51" i="32"/>
  <c r="G50" i="32"/>
  <c r="G49" i="32"/>
  <c r="G48" i="32"/>
  <c r="G47" i="32"/>
  <c r="I46" i="32"/>
  <c r="H46" i="32"/>
  <c r="G46" i="32" s="1"/>
  <c r="G45" i="32"/>
  <c r="G44" i="32"/>
  <c r="H43" i="32"/>
  <c r="G43" i="32" s="1"/>
  <c r="G42" i="32"/>
  <c r="G41" i="32"/>
  <c r="G40" i="32"/>
  <c r="G39" i="32"/>
  <c r="G38" i="32"/>
  <c r="G37" i="32"/>
  <c r="G36" i="32"/>
  <c r="G35" i="32"/>
  <c r="G34" i="32"/>
  <c r="G33" i="32"/>
  <c r="I32" i="32"/>
  <c r="H32" i="32"/>
  <c r="G32" i="32" s="1"/>
  <c r="I31" i="32"/>
  <c r="H31" i="32"/>
  <c r="G31" i="32" s="1"/>
  <c r="G30" i="32"/>
  <c r="G29" i="32"/>
  <c r="G28" i="32"/>
  <c r="G27" i="32"/>
  <c r="I26" i="32"/>
  <c r="H26" i="32"/>
  <c r="G26" i="32" s="1"/>
  <c r="G25" i="32"/>
  <c r="G24" i="32"/>
  <c r="G23" i="32"/>
  <c r="G22" i="32"/>
  <c r="I21" i="32"/>
  <c r="H21" i="32"/>
  <c r="G21" i="32"/>
  <c r="G20" i="32"/>
  <c r="I19" i="32"/>
  <c r="H19" i="32"/>
  <c r="G19" i="32"/>
  <c r="G18" i="32"/>
  <c r="G17" i="32"/>
  <c r="G16" i="32"/>
  <c r="G15" i="32"/>
  <c r="G14" i="32"/>
  <c r="G13" i="32"/>
  <c r="G12" i="32"/>
  <c r="G11" i="32"/>
  <c r="G10" i="32"/>
  <c r="G9" i="32"/>
  <c r="J8" i="32"/>
  <c r="I8" i="32"/>
  <c r="H8" i="32"/>
  <c r="G8" i="32" s="1"/>
  <c r="J7" i="32"/>
  <c r="I7" i="32"/>
  <c r="J6" i="32"/>
  <c r="I6" i="32"/>
  <c r="J36" i="35"/>
  <c r="G36" i="35"/>
  <c r="D36" i="35"/>
  <c r="C36" i="35" s="1"/>
  <c r="J35" i="35"/>
  <c r="G35" i="35"/>
  <c r="D35" i="35"/>
  <c r="C35" i="35" s="1"/>
  <c r="J34" i="35"/>
  <c r="G34" i="35"/>
  <c r="D34" i="35"/>
  <c r="C34" i="35" s="1"/>
  <c r="J33" i="35"/>
  <c r="G33" i="35"/>
  <c r="D33" i="35"/>
  <c r="C33" i="35" s="1"/>
  <c r="J32" i="35"/>
  <c r="G32" i="35"/>
  <c r="D32" i="35"/>
  <c r="C32" i="35" s="1"/>
  <c r="J31" i="35"/>
  <c r="G31" i="35"/>
  <c r="D31" i="35"/>
  <c r="C31" i="35" s="1"/>
  <c r="J30" i="35"/>
  <c r="G30" i="35"/>
  <c r="D30" i="35"/>
  <c r="C30" i="35" s="1"/>
  <c r="J29" i="35"/>
  <c r="G29" i="35"/>
  <c r="D29" i="35"/>
  <c r="C29" i="35" s="1"/>
  <c r="J28" i="35"/>
  <c r="G28" i="35"/>
  <c r="D28" i="35"/>
  <c r="C28" i="35" s="1"/>
  <c r="J27" i="35"/>
  <c r="G27" i="35"/>
  <c r="D27" i="35"/>
  <c r="C27" i="35" s="1"/>
  <c r="J26" i="35"/>
  <c r="G26" i="35"/>
  <c r="D26" i="35"/>
  <c r="C26" i="35" s="1"/>
  <c r="J25" i="35"/>
  <c r="G25" i="35"/>
  <c r="D25" i="35"/>
  <c r="C25" i="35" s="1"/>
  <c r="J24" i="35"/>
  <c r="G24" i="35"/>
  <c r="D24" i="35"/>
  <c r="C24" i="35" s="1"/>
  <c r="J23" i="35"/>
  <c r="G23" i="35"/>
  <c r="D23" i="35"/>
  <c r="C23" i="35" s="1"/>
  <c r="J22" i="35"/>
  <c r="G22" i="35"/>
  <c r="D22" i="35"/>
  <c r="C22" i="35" s="1"/>
  <c r="J21" i="35"/>
  <c r="G21" i="35"/>
  <c r="D21" i="35"/>
  <c r="C21" i="35" s="1"/>
  <c r="J20" i="35"/>
  <c r="G20" i="35"/>
  <c r="D20" i="35"/>
  <c r="C20" i="35" s="1"/>
  <c r="J19" i="35"/>
  <c r="G19" i="35"/>
  <c r="D19" i="35"/>
  <c r="C19" i="35" s="1"/>
  <c r="J18" i="35"/>
  <c r="G18" i="35"/>
  <c r="D18" i="35"/>
  <c r="C18" i="35" s="1"/>
  <c r="J17" i="35"/>
  <c r="G17" i="35"/>
  <c r="D17" i="35"/>
  <c r="C17" i="35" s="1"/>
  <c r="J16" i="35"/>
  <c r="G16" i="35"/>
  <c r="D16" i="35"/>
  <c r="C16" i="35" s="1"/>
  <c r="J15" i="35"/>
  <c r="G15" i="35"/>
  <c r="D15" i="35"/>
  <c r="C15" i="35" s="1"/>
  <c r="J14" i="35"/>
  <c r="G14" i="35"/>
  <c r="D14" i="35"/>
  <c r="C14" i="35" s="1"/>
  <c r="J13" i="35"/>
  <c r="G13" i="35"/>
  <c r="D13" i="35"/>
  <c r="C13" i="35" s="1"/>
  <c r="J12" i="35"/>
  <c r="G12" i="35"/>
  <c r="D12" i="35"/>
  <c r="C12" i="35" s="1"/>
  <c r="J11" i="35"/>
  <c r="G11" i="35"/>
  <c r="D11" i="35"/>
  <c r="C11" i="35" s="1"/>
  <c r="J10" i="35"/>
  <c r="G10" i="35"/>
  <c r="D10" i="35"/>
  <c r="C10" i="35" s="1"/>
  <c r="J9" i="35"/>
  <c r="G9" i="35"/>
  <c r="D9" i="35"/>
  <c r="C9" i="35" s="1"/>
  <c r="J8" i="35"/>
  <c r="J7" i="35" s="1"/>
  <c r="C7" i="35" s="1"/>
  <c r="G8" i="35"/>
  <c r="D8" i="35"/>
  <c r="C8" i="35" s="1"/>
  <c r="L7" i="35"/>
  <c r="K7" i="35"/>
  <c r="I7" i="35"/>
  <c r="H7" i="35"/>
  <c r="G7" i="35"/>
  <c r="F7" i="35"/>
  <c r="E7" i="35"/>
  <c r="D7" i="35"/>
  <c r="H74" i="32" l="1"/>
  <c r="G74" i="32" s="1"/>
  <c r="H209" i="32"/>
  <c r="G209" i="32" s="1"/>
  <c r="H7" i="32"/>
  <c r="H494" i="32"/>
  <c r="G494" i="32" s="1"/>
  <c r="H6" i="32" l="1"/>
  <c r="G7" i="32"/>
  <c r="G6" i="32" s="1"/>
</calcChain>
</file>

<file path=xl/sharedStrings.xml><?xml version="1.0" encoding="utf-8"?>
<sst xmlns="http://schemas.openxmlformats.org/spreadsheetml/2006/main" count="3097" uniqueCount="858">
  <si>
    <t>附件1</t>
  </si>
  <si>
    <t>湖南省中央财政支持地方高校改革发展资金基本情况申报表</t>
  </si>
  <si>
    <t>填报单位（公章）：</t>
  </si>
  <si>
    <t>填报人：</t>
  </si>
  <si>
    <t>办公电话：</t>
  </si>
  <si>
    <t>手机号码：</t>
  </si>
  <si>
    <t>序号</t>
  </si>
  <si>
    <t>学校名称</t>
  </si>
  <si>
    <t>学校类别</t>
  </si>
  <si>
    <t>2017年在校生人数（人）</t>
  </si>
  <si>
    <t>2017年专任教师数（人）</t>
  </si>
  <si>
    <t>2017年教学行政用房面积（平方米）</t>
  </si>
  <si>
    <t>2017年固定资产总值（万元）</t>
  </si>
  <si>
    <t>2017年教学科研仪器设备值（万元）</t>
  </si>
  <si>
    <t>2017年 年底银行贷款余额（万元）</t>
  </si>
  <si>
    <t>合计</t>
  </si>
  <si>
    <t>专科生</t>
  </si>
  <si>
    <t>本科生</t>
  </si>
  <si>
    <t>硕士生</t>
  </si>
  <si>
    <t>博士生</t>
  </si>
  <si>
    <t>备注 1.“银行贷款余额”填报当年年底国内金融机构银行贷款本金余额（不含日元贷款、亚行贷款等）。</t>
  </si>
  <si>
    <t xml:space="preserve">     2. 在校生人数填写2017年秋季学期实际人数，统计口径为全日制学生，不含留学生、独立学院学生。</t>
  </si>
  <si>
    <t>附件2</t>
  </si>
  <si>
    <t>湖南省2018-2020年中央财政支持地方高校改革发展资金建设项目规划汇总表</t>
  </si>
  <si>
    <t>单位：万元</t>
  </si>
  <si>
    <t>年度资金安排</t>
  </si>
  <si>
    <t>2018年</t>
  </si>
  <si>
    <t>2019年</t>
  </si>
  <si>
    <t>2020年</t>
  </si>
  <si>
    <t>小计</t>
  </si>
  <si>
    <t>生均拨款类</t>
  </si>
  <si>
    <t>发展改革类</t>
  </si>
  <si>
    <t>全省合计</t>
  </si>
  <si>
    <t>01</t>
  </si>
  <si>
    <t>湘潭大学</t>
  </si>
  <si>
    <t>02</t>
  </si>
  <si>
    <t>吉首大学</t>
  </si>
  <si>
    <t>03</t>
  </si>
  <si>
    <t>湖南科技大学</t>
  </si>
  <si>
    <t>04</t>
  </si>
  <si>
    <t>长沙理工大学</t>
  </si>
  <si>
    <t>05</t>
  </si>
  <si>
    <t>湖南农业大学</t>
  </si>
  <si>
    <t>06</t>
  </si>
  <si>
    <t>中南林业科技大学</t>
  </si>
  <si>
    <t>07</t>
  </si>
  <si>
    <t>湖南中医药大学</t>
  </si>
  <si>
    <t>08</t>
  </si>
  <si>
    <t>湖南师范大学</t>
  </si>
  <si>
    <t>09</t>
  </si>
  <si>
    <t>南华大学</t>
  </si>
  <si>
    <t>10</t>
  </si>
  <si>
    <t>湖南工业大学</t>
  </si>
  <si>
    <t>11</t>
  </si>
  <si>
    <t>湖南商学院</t>
  </si>
  <si>
    <t>12</t>
  </si>
  <si>
    <t>湖南工程学院</t>
  </si>
  <si>
    <t>13</t>
  </si>
  <si>
    <t>湖南理工学院</t>
  </si>
  <si>
    <t>14</t>
  </si>
  <si>
    <t>湘南学院</t>
  </si>
  <si>
    <t>15</t>
  </si>
  <si>
    <t>衡阳师范学院</t>
  </si>
  <si>
    <t>16</t>
  </si>
  <si>
    <t>邵阳学院</t>
  </si>
  <si>
    <t>17</t>
  </si>
  <si>
    <t>怀化学院</t>
  </si>
  <si>
    <t>18</t>
  </si>
  <si>
    <t>湖南文理学院</t>
  </si>
  <si>
    <t>19</t>
  </si>
  <si>
    <t>湖南科技学院</t>
  </si>
  <si>
    <t>20</t>
  </si>
  <si>
    <t>湖南人文科技学院</t>
  </si>
  <si>
    <t>21</t>
  </si>
  <si>
    <t>湖南第一师范学院</t>
  </si>
  <si>
    <t>22</t>
  </si>
  <si>
    <t>湖南城市学院</t>
  </si>
  <si>
    <t>23</t>
  </si>
  <si>
    <t>湖南工学院</t>
  </si>
  <si>
    <t>24</t>
  </si>
  <si>
    <t>湖南财政经济学院</t>
  </si>
  <si>
    <t>25</t>
  </si>
  <si>
    <t>湖南女子学院</t>
  </si>
  <si>
    <t>26</t>
  </si>
  <si>
    <t>长沙师范学院</t>
  </si>
  <si>
    <t>27</t>
  </si>
  <si>
    <t>湖南医药学院</t>
  </si>
  <si>
    <t>28</t>
  </si>
  <si>
    <t>湖南警察学院</t>
  </si>
  <si>
    <t>29</t>
  </si>
  <si>
    <t>长沙学院</t>
  </si>
  <si>
    <t>附件3</t>
  </si>
  <si>
    <t>湖南省2018-2020年中央财政支持地方高校改革发展资金建设项目规划表（生均拨款类）</t>
  </si>
  <si>
    <t>运转经费</t>
  </si>
  <si>
    <t>内涵式发展经费</t>
  </si>
  <si>
    <t>其中：人员经费</t>
  </si>
  <si>
    <t>教学</t>
  </si>
  <si>
    <t>科研</t>
  </si>
  <si>
    <t>实习实训</t>
  </si>
  <si>
    <t>附件4</t>
  </si>
  <si>
    <t>湖南省2018-2020年中央财政支持地方高校改革发展资金建设项目规划表（发展改革类）</t>
  </si>
  <si>
    <t>学校
序号</t>
  </si>
  <si>
    <t>项目排序</t>
  </si>
  <si>
    <t>项目名称</t>
  </si>
  <si>
    <t>项目类别</t>
  </si>
  <si>
    <t>所属学科
专业</t>
  </si>
  <si>
    <t>备注</t>
  </si>
  <si>
    <t>总  计</t>
  </si>
  <si>
    <t>湘潭大学 合计</t>
  </si>
  <si>
    <t>一、教学实验平台建设类小计</t>
  </si>
  <si>
    <t>1-6</t>
  </si>
  <si>
    <t>材料科学与工程专业实验中心</t>
  </si>
  <si>
    <t>教学实验平台建设类</t>
  </si>
  <si>
    <t>材料科学与工程</t>
  </si>
  <si>
    <t>1-7</t>
  </si>
  <si>
    <t>化学专业综合实验室</t>
  </si>
  <si>
    <t>化学</t>
  </si>
  <si>
    <t>1-8</t>
  </si>
  <si>
    <t>柔性制造工艺系统实训平台</t>
  </si>
  <si>
    <t>机械工程</t>
  </si>
  <si>
    <t>1-9</t>
  </si>
  <si>
    <t>互联网+三维数字化设计/制造与工艺集成实训平台</t>
  </si>
  <si>
    <t>1-10</t>
  </si>
  <si>
    <t>工艺设计与模型制作创新平台</t>
  </si>
  <si>
    <t>共享平台</t>
  </si>
  <si>
    <t>1-11</t>
  </si>
  <si>
    <t>智能编程中心</t>
  </si>
  <si>
    <t>1-12</t>
  </si>
  <si>
    <t>工业集成控制实训平台</t>
  </si>
  <si>
    <t>1-13</t>
  </si>
  <si>
    <t>化工工艺与系统控制实训平台</t>
  </si>
  <si>
    <t>化学工程与技术</t>
  </si>
  <si>
    <t>1-14</t>
  </si>
  <si>
    <t>文科综合实训平台</t>
  </si>
  <si>
    <t>1-15</t>
  </si>
  <si>
    <t>云网络多语种自主学习平台</t>
  </si>
  <si>
    <t>四、公共服务体系建设类小计</t>
  </si>
  <si>
    <t>4-3</t>
  </si>
  <si>
    <t>课程中心建设二期工程</t>
  </si>
  <si>
    <t>公共服务体系建设类</t>
  </si>
  <si>
    <t>五、人才队伍建设类小计</t>
  </si>
  <si>
    <t>5-2</t>
  </si>
  <si>
    <t>环境友好化工新技术创新团队建设项目</t>
  </si>
  <si>
    <t>人才队伍建设类</t>
  </si>
  <si>
    <r>
      <rPr>
        <sz val="10"/>
        <rFont val="宋体"/>
        <family val="3"/>
        <charset val="134"/>
      </rPr>
      <t>5-</t>
    </r>
    <r>
      <rPr>
        <sz val="10"/>
        <rFont val="宋体"/>
        <family val="3"/>
        <charset val="134"/>
      </rPr>
      <t>3</t>
    </r>
  </si>
  <si>
    <t>理论经济学人才培养和创新团队建设项目</t>
  </si>
  <si>
    <r>
      <rPr>
        <sz val="10"/>
        <rFont val="宋体"/>
        <family val="3"/>
        <charset val="134"/>
      </rPr>
      <t>5-</t>
    </r>
    <r>
      <rPr>
        <sz val="10"/>
        <rFont val="宋体"/>
        <family val="3"/>
        <charset val="134"/>
      </rPr>
      <t>4</t>
    </r>
  </si>
  <si>
    <t>智能制造与机器人创新团队建设项目</t>
  </si>
  <si>
    <r>
      <rPr>
        <sz val="10"/>
        <rFont val="宋体"/>
        <family val="3"/>
        <charset val="134"/>
      </rPr>
      <t>5-</t>
    </r>
    <r>
      <rPr>
        <sz val="10"/>
        <rFont val="宋体"/>
        <family val="3"/>
        <charset val="134"/>
      </rPr>
      <t>5</t>
    </r>
  </si>
  <si>
    <t>微纳能源材料与器件物理创新团队建设项目</t>
  </si>
  <si>
    <t>六、重点学科建设类小计</t>
  </si>
  <si>
    <r>
      <rPr>
        <sz val="10"/>
        <rFont val="宋体"/>
        <family val="3"/>
        <charset val="134"/>
      </rPr>
      <t>6-</t>
    </r>
    <r>
      <rPr>
        <sz val="10"/>
        <rFont val="宋体"/>
        <family val="3"/>
        <charset val="134"/>
      </rPr>
      <t>3</t>
    </r>
  </si>
  <si>
    <t>数学</t>
  </si>
  <si>
    <t>重点学科建设类</t>
  </si>
  <si>
    <r>
      <rPr>
        <sz val="10"/>
        <rFont val="宋体"/>
        <family val="3"/>
        <charset val="134"/>
      </rPr>
      <t>6-</t>
    </r>
    <r>
      <rPr>
        <sz val="10"/>
        <rFont val="宋体"/>
        <family val="3"/>
        <charset val="134"/>
      </rPr>
      <t>4</t>
    </r>
  </si>
  <si>
    <r>
      <rPr>
        <sz val="10"/>
        <rFont val="宋体"/>
        <family val="3"/>
        <charset val="134"/>
      </rPr>
      <t>6-</t>
    </r>
    <r>
      <rPr>
        <sz val="10"/>
        <rFont val="宋体"/>
        <family val="3"/>
        <charset val="134"/>
      </rPr>
      <t>5</t>
    </r>
  </si>
  <si>
    <t>法学</t>
  </si>
  <si>
    <r>
      <rPr>
        <sz val="10"/>
        <rFont val="宋体"/>
        <family val="3"/>
        <charset val="134"/>
      </rPr>
      <t>6-</t>
    </r>
    <r>
      <rPr>
        <sz val="10"/>
        <rFont val="宋体"/>
        <family val="3"/>
        <charset val="134"/>
      </rPr>
      <t>6</t>
    </r>
  </si>
  <si>
    <t>公共管理</t>
  </si>
  <si>
    <t>吉首大学 合计</t>
  </si>
  <si>
    <t>1-5</t>
  </si>
  <si>
    <t xml:space="preserve">食品质量检测与安全控制实验室 </t>
  </si>
  <si>
    <t>食品质量与安全</t>
  </si>
  <si>
    <t>建筑学专业实验室建设</t>
  </si>
  <si>
    <t>建筑学、土木工程</t>
  </si>
  <si>
    <t>网络与新媒体实验室</t>
  </si>
  <si>
    <t>网络与新媒体</t>
  </si>
  <si>
    <t xml:space="preserve">外语综合技能实训中心 </t>
  </si>
  <si>
    <t>机械传动与控制实验室</t>
  </si>
  <si>
    <t>机械设计制造及其自动化</t>
  </si>
  <si>
    <t>信息与通信技术实验室</t>
  </si>
  <si>
    <t>材料改性与表征实验室</t>
  </si>
  <si>
    <t>电力系统仿真与控制综合实验室</t>
  </si>
  <si>
    <t>电气工程及其自动化</t>
  </si>
  <si>
    <t>生态与智慧旅游专业实验室</t>
  </si>
  <si>
    <t>旅游管理</t>
  </si>
  <si>
    <t>大数据金融综合实验室</t>
  </si>
  <si>
    <t>金融工程金融数学</t>
  </si>
  <si>
    <t>二、科研平台建设类小计</t>
  </si>
  <si>
    <t>2-1</t>
  </si>
  <si>
    <t>矿物清洁生产与绿色功能材料开发</t>
  </si>
  <si>
    <t>科研平台建设类</t>
  </si>
  <si>
    <t>化学，材料，环境</t>
  </si>
  <si>
    <t>2-2</t>
  </si>
  <si>
    <t>植物次生代谢物开发加工利用研究基地</t>
  </si>
  <si>
    <t>林业工程</t>
  </si>
  <si>
    <t>三、实践平台建设类小计</t>
  </si>
  <si>
    <t>3-5</t>
  </si>
  <si>
    <t>临床医学教学实践基地</t>
  </si>
  <si>
    <t>实践基地建设类</t>
  </si>
  <si>
    <t>临床医学</t>
  </si>
  <si>
    <t>3-6</t>
  </si>
  <si>
    <t>运动技术综合分析实训基地</t>
  </si>
  <si>
    <t>3-7</t>
  </si>
  <si>
    <t>武陵山法律人才培养综合实验教学中心</t>
  </si>
  <si>
    <t>3-8</t>
  </si>
  <si>
    <t>工程结构与设计大学生创新实践基地</t>
  </si>
  <si>
    <t>土木工程、建筑学</t>
  </si>
  <si>
    <t>3-9</t>
  </si>
  <si>
    <t>软件工程实践基地</t>
  </si>
  <si>
    <t>软件工程</t>
  </si>
  <si>
    <t>湖南科技大学 合计</t>
  </si>
  <si>
    <t>化学化工创新训练平台</t>
  </si>
  <si>
    <t>数据统计与分析训练中心</t>
  </si>
  <si>
    <t>数学与应用数学、信息与计算科学、应用统计</t>
  </si>
  <si>
    <t>生物科学创新技能实验中心</t>
  </si>
  <si>
    <t>生命科学</t>
  </si>
  <si>
    <t>设计实践中心</t>
  </si>
  <si>
    <t>经济管理虚拟仿真实验与创新创业训练中心</t>
  </si>
  <si>
    <t xml:space="preserve">卓越法律人才培养实训基地 </t>
  </si>
  <si>
    <t>地理空间信息技术国家地方联合工程实验室科研平台项目</t>
  </si>
  <si>
    <t>测绘科学与技术、计算机科学与技术</t>
  </si>
  <si>
    <t>海洋工程装备高效精密加工与检测实验室建设项目</t>
  </si>
  <si>
    <t>2-3</t>
  </si>
  <si>
    <t>经济数据库与经济仿真实验中心建设项目</t>
  </si>
  <si>
    <t>经济学、管理学</t>
  </si>
  <si>
    <t>4-1</t>
  </si>
  <si>
    <t xml:space="preserve">Web of Science数据库引进 </t>
  </si>
  <si>
    <t>4-2</t>
  </si>
  <si>
    <t>智慧校园移动互联网硬件平台二期工程建设</t>
  </si>
  <si>
    <t>5-3</t>
  </si>
  <si>
    <t>教育学科人才培养和创新团队建设项目</t>
  </si>
  <si>
    <t>教育学、心理学</t>
  </si>
  <si>
    <t>5-4</t>
  </si>
  <si>
    <t>建筑学与设计学学科人才队伍建设项目</t>
  </si>
  <si>
    <t>5-5</t>
  </si>
  <si>
    <t>控制科学与工程学科创新团队建设项目</t>
  </si>
  <si>
    <t>控制科学与工程</t>
  </si>
  <si>
    <t>5-6</t>
  </si>
  <si>
    <t>外国语言文学学科人才培养和创新团队建设项目</t>
  </si>
  <si>
    <t>外国语言文学</t>
  </si>
  <si>
    <t>6-2</t>
  </si>
  <si>
    <t>重点学科国际化建设</t>
  </si>
  <si>
    <t>长沙理工大学 合计</t>
  </si>
  <si>
    <t>光电子器件测试与分析实验室</t>
  </si>
  <si>
    <t>建筑与城市规划实验中心</t>
  </si>
  <si>
    <t>水利实验中心与船舶与海洋工程实验室建设</t>
  </si>
  <si>
    <t>机械实验平台</t>
  </si>
  <si>
    <t>新能源材料方向专业基础实验室</t>
  </si>
  <si>
    <t>产品造型与设计心理实验室</t>
  </si>
  <si>
    <t>3-1</t>
  </si>
  <si>
    <t>机械工程训练中心项目</t>
  </si>
  <si>
    <t>3-2</t>
  </si>
  <si>
    <t>电工电子工程训练中心项目</t>
  </si>
  <si>
    <t>电气工程</t>
  </si>
  <si>
    <t>3-3</t>
  </si>
  <si>
    <t>计算机与虚拟仿真实验中心项目</t>
  </si>
  <si>
    <t>计算机科学</t>
  </si>
  <si>
    <t>3-4</t>
  </si>
  <si>
    <t>土木建筑水利BIM实训中心项目</t>
  </si>
  <si>
    <t>土木工程</t>
  </si>
  <si>
    <t>经济管理工程训练中心项目</t>
  </si>
  <si>
    <t>经济管理</t>
  </si>
  <si>
    <t>大学生创新创业基地项目</t>
  </si>
  <si>
    <t>全校各专业</t>
  </si>
  <si>
    <t>智慧教学与资源共享平台建设</t>
  </si>
  <si>
    <t>创新学习空间建设</t>
  </si>
  <si>
    <t>智慧图书馆配套软硬件系统</t>
  </si>
  <si>
    <t>土木工程项目</t>
  </si>
  <si>
    <t>6-3</t>
  </si>
  <si>
    <t>电气工程项目</t>
  </si>
  <si>
    <t>湖南农业大学 合计</t>
  </si>
  <si>
    <t>食品科学与工程实训中心建设项目</t>
  </si>
  <si>
    <t>工学--食品科学技术实践教学示范中心</t>
  </si>
  <si>
    <t>食品科学与工程、食品质量与安全、食品加工、食品科学</t>
  </si>
  <si>
    <t>化学创新实验教学平台项目</t>
  </si>
  <si>
    <t>理学--化学创新实验教学平台</t>
  </si>
  <si>
    <t>应用化学、材料化学、中药资源与开发、生物技术、动物药学、食品科学与工程、环境工程等</t>
  </si>
  <si>
    <t>体艺实践教学中心建设项目</t>
  </si>
  <si>
    <t>艺术学--体艺实践教学中心</t>
  </si>
  <si>
    <t>“环境设计”、“视觉传达设计”、“产品设计”、“园林”、“风景园林”、“水族科学与技术”、“教育技术学”等</t>
  </si>
  <si>
    <t>动物科学实训中心建设项目</t>
  </si>
  <si>
    <t>农学--动物科学实训中心</t>
  </si>
  <si>
    <t>畜医学、动物科学、动物药学、水产科学、动物检验与检疫学</t>
  </si>
  <si>
    <t>水土实验教学中心建设项目</t>
  </si>
  <si>
    <t>工学--水土实验教学中心</t>
  </si>
  <si>
    <t>水利水电工程、土木工程和工程管理</t>
  </si>
  <si>
    <t>智慧图书馆项目</t>
  </si>
  <si>
    <t>中心配电间电力扩容建设项目</t>
  </si>
  <si>
    <t>4-4</t>
  </si>
  <si>
    <t>金岸公寓供电网高可靠性提质项目</t>
  </si>
  <si>
    <t>4-5</t>
  </si>
  <si>
    <t>东湖公寓供电网高可靠性提质项目</t>
  </si>
  <si>
    <t>4-6</t>
  </si>
  <si>
    <t>校园高压供电线路高可靠性提质项目</t>
  </si>
  <si>
    <t>4-7</t>
  </si>
  <si>
    <t>芷兰公寓供电网高可靠性提质项目</t>
  </si>
  <si>
    <t>中南林业科技大学 合计</t>
  </si>
  <si>
    <t>1-1</t>
  </si>
  <si>
    <t>智能设计与制作实验中心</t>
  </si>
  <si>
    <t>1-4</t>
  </si>
  <si>
    <t>信息系统与信息管理实验室</t>
  </si>
  <si>
    <t>信息与计算科学、地理信息系统</t>
  </si>
  <si>
    <t>森林植物国家级实验教学示范中心</t>
  </si>
  <si>
    <t>林业生态与生物多样性保护实验室</t>
  </si>
  <si>
    <t>测绘科学与信息实验中心</t>
  </si>
  <si>
    <t>外语实践教学中心</t>
  </si>
  <si>
    <t>环境科学与工程实验室</t>
  </si>
  <si>
    <t>信息与通信工程实验室</t>
  </si>
  <si>
    <t>园林植物实验室</t>
  </si>
  <si>
    <t>绿色物流与交通综合实验中心</t>
  </si>
  <si>
    <t>物流工程、交通运输、物流管理、</t>
  </si>
  <si>
    <t>粮食工程实验室</t>
  </si>
  <si>
    <t>粮食工程、食品科学与工程、食品质量与安全</t>
  </si>
  <si>
    <t>1-16</t>
  </si>
  <si>
    <t>化工新材料技术实验室</t>
  </si>
  <si>
    <t>材料化学、材料科学与工程、高分子材料与工程</t>
  </si>
  <si>
    <t>1-17</t>
  </si>
  <si>
    <t>新能源科学与装备实验中心</t>
  </si>
  <si>
    <t>机电综合工程训练中心</t>
  </si>
  <si>
    <t>校园云服务平台（多媒体）</t>
  </si>
  <si>
    <t>网络优化与安全体系</t>
  </si>
  <si>
    <t>机构知识库建设</t>
  </si>
  <si>
    <t>外文文献资源建设</t>
  </si>
  <si>
    <t>中青年教师海内外研修项目</t>
  </si>
  <si>
    <t>湖南中医药大学 合计</t>
  </si>
  <si>
    <t>1-2</t>
  </si>
  <si>
    <t>医学临床技能教学实验中心</t>
  </si>
  <si>
    <t>1-3</t>
  </si>
  <si>
    <t>云计算与大数据教学实验中心</t>
  </si>
  <si>
    <t>针灸推拿与康复教学实验中心</t>
  </si>
  <si>
    <t>针灸推拿学</t>
  </si>
  <si>
    <t>2-4</t>
  </si>
  <si>
    <t>中医药防治耳鼻喉疾病及视功能保护重点实验室</t>
  </si>
  <si>
    <t>中医学</t>
  </si>
  <si>
    <t>2-5</t>
  </si>
  <si>
    <t>中医病症形态学研究中心</t>
  </si>
  <si>
    <t>2-6</t>
  </si>
  <si>
    <t>感染性疾病中医药防治研究中心</t>
  </si>
  <si>
    <t>2-7</t>
  </si>
  <si>
    <t>细胞生物学与分子技术科研平台</t>
  </si>
  <si>
    <t>2-8</t>
  </si>
  <si>
    <t>针灸推拿生物电信号研究中心</t>
  </si>
  <si>
    <t>2-9</t>
  </si>
  <si>
    <t>药学分析检测中心公共平台建设</t>
  </si>
  <si>
    <t>药学</t>
  </si>
  <si>
    <t>2-10</t>
  </si>
  <si>
    <t>中药配方颗粒湖南省工程研究中心</t>
  </si>
  <si>
    <t>中药学</t>
  </si>
  <si>
    <t>2-11</t>
  </si>
  <si>
    <t>药学公共服务平台-药效组分筛选平台建设</t>
  </si>
  <si>
    <t>大学生创新创业实践孵化基地</t>
  </si>
  <si>
    <t>5-1</t>
  </si>
  <si>
    <t>中医药防治眼科疾病科技创新团队</t>
  </si>
  <si>
    <t>中药新药创制与资源综合持续利用科技创新团队</t>
  </si>
  <si>
    <t>6-1</t>
  </si>
  <si>
    <t>中医诊断学</t>
  </si>
  <si>
    <t>湖南师范大学 合计</t>
  </si>
  <si>
    <t>校级开放式虚拟仿真实验教学中心建设</t>
  </si>
  <si>
    <t>智慧互动教学实验室建设项目</t>
  </si>
  <si>
    <t>工商管理学</t>
  </si>
  <si>
    <t>机器人及智能装备实训平台</t>
  </si>
  <si>
    <t>机械工程学</t>
  </si>
  <si>
    <t>生物学实验中心教学实验平台建设</t>
  </si>
  <si>
    <t>生物学</t>
  </si>
  <si>
    <t>工科科研平台</t>
  </si>
  <si>
    <t>文科类研究生人才培养实践基地建设项目</t>
  </si>
  <si>
    <t>理工科类研究生人才培养实践基地建设项目</t>
  </si>
  <si>
    <t>图书馆云服务平台及移动图书馆建设</t>
  </si>
  <si>
    <t>创新人才引进和一流团队培育计划</t>
  </si>
  <si>
    <t>教师海外提升计划</t>
  </si>
  <si>
    <t>智库建设</t>
  </si>
  <si>
    <t>理科优势特色学科群</t>
  </si>
  <si>
    <t>术科优势特色学科群</t>
  </si>
  <si>
    <t>南华大学 合计</t>
  </si>
  <si>
    <t>机械工程学院教学实验平台项目</t>
  </si>
  <si>
    <t>护理学实验中心项目</t>
  </si>
  <si>
    <t>护理学</t>
  </si>
  <si>
    <t>信息技术实训教学平台项目</t>
  </si>
  <si>
    <t>大学物理创新性实验教学平台</t>
  </si>
  <si>
    <t>电工电子综合创新实验中心项目</t>
  </si>
  <si>
    <t>土木工程实验教学平台项目</t>
  </si>
  <si>
    <t>土木工程、采矿工程、环境工程</t>
  </si>
  <si>
    <t>生物科学与技术实验室建设项目</t>
  </si>
  <si>
    <t>生物科学</t>
  </si>
  <si>
    <t>预防医学与放射卫生实验教学中心项目</t>
  </si>
  <si>
    <t>核素分析实验室项目</t>
  </si>
  <si>
    <t>空间环境模拟实验室项目</t>
  </si>
  <si>
    <t>先进制造实验室项目</t>
  </si>
  <si>
    <t>湖南工业大学 合计</t>
  </si>
  <si>
    <t>交通信息工程实验创新平台</t>
  </si>
  <si>
    <t>包装材料制备与原型制作创新实验平台</t>
  </si>
  <si>
    <t>自动化与电气工程专业教学实验平台</t>
  </si>
  <si>
    <t>自动化
电气工程专业</t>
  </si>
  <si>
    <t>ICT创新实践教学中心</t>
  </si>
  <si>
    <t>开放性包装装备创新实验中心</t>
  </si>
  <si>
    <t>土木工程专业教学实验平台</t>
  </si>
  <si>
    <t>环境生态工程专业教学实验平台</t>
  </si>
  <si>
    <t>冶金与材料工程教学实验平台</t>
  </si>
  <si>
    <t>冶金工程
金属材料</t>
  </si>
  <si>
    <t>生物医学材料与器件科研平台</t>
  </si>
  <si>
    <t>运动健康促进的生物学机理研究平台</t>
  </si>
  <si>
    <t>智能微电网先进控制技术创新平台</t>
  </si>
  <si>
    <t xml:space="preserve">轨道交通牵引控制与信息技术创新平台 </t>
  </si>
  <si>
    <t>电气工程
电子科学与技术</t>
  </si>
  <si>
    <t>功能高分子复合包装材料与技术科研平台</t>
  </si>
  <si>
    <t>智能互联与感知计算科研平台</t>
  </si>
  <si>
    <t>2、　“双高”师资的培养和引进建设项目</t>
  </si>
  <si>
    <t>3、中青年骨干教师的培养和学术团队建设项目</t>
  </si>
  <si>
    <t>湖南商学院 合计</t>
  </si>
  <si>
    <t>北校区专业实验室综合平台</t>
  </si>
  <si>
    <t>跨专业综合虚拟仿真实训平台</t>
  </si>
  <si>
    <t>移动互联网开发实验平台</t>
  </si>
  <si>
    <t>数字3D成型应用实验室</t>
  </si>
  <si>
    <t>动画、视觉传达、环境设计</t>
  </si>
  <si>
    <t>“互联网+会计”信息化教育平台</t>
  </si>
  <si>
    <t>会计学、审计学、财务管理</t>
  </si>
  <si>
    <t>金融虚拟仿真实验教学平台</t>
  </si>
  <si>
    <t>经管类综合实验教学平台</t>
  </si>
  <si>
    <t>智能物流虚拟仿真与虚拟现实实训平台</t>
  </si>
  <si>
    <t>数据科学与大数据技术综合实验教学平台</t>
  </si>
  <si>
    <t>行为与实验经济学实验室</t>
  </si>
  <si>
    <t>人工智能及应用创新实验平台</t>
  </si>
  <si>
    <t>图书馆数字资源共享平台　</t>
  </si>
  <si>
    <t>微课录播与访谈式录播教室</t>
  </si>
  <si>
    <t>智慧教室及录播教室建设</t>
  </si>
  <si>
    <t>青年教师培训</t>
  </si>
  <si>
    <t>创新人才团队建设</t>
  </si>
  <si>
    <t>湖南工程学院 合计</t>
  </si>
  <si>
    <t>绿色合成与现代分析测试技术实验室</t>
  </si>
  <si>
    <t>化学工程与工艺、应用化学、高分子材料与工程</t>
  </si>
  <si>
    <t>现代通信技术与通信网络教学实验平台</t>
  </si>
  <si>
    <t>现代设计创新与实验教学平台</t>
  </si>
  <si>
    <t>环境设计、视觉传达、工业设计</t>
  </si>
  <si>
    <t>服装专业信息一体化实验室</t>
  </si>
  <si>
    <t>服装与服饰设计、服装工程与设计</t>
  </si>
  <si>
    <t>风电控制与运维检测技术实验室</t>
  </si>
  <si>
    <t>土木工程基础课程实验教学平台</t>
  </si>
  <si>
    <t>计算与数据处理实验中心</t>
  </si>
  <si>
    <t>统计学、信息与计算科学、微电子科学与工程</t>
  </si>
  <si>
    <t>大学英语自主学习实训平台</t>
  </si>
  <si>
    <t>英语</t>
  </si>
  <si>
    <t>建筑安全与节能技术综合实验室</t>
  </si>
  <si>
    <t>土木工程、建筑环境与能源应用工程</t>
  </si>
  <si>
    <t>生态染整加工技术与新型纺织材料实验室</t>
  </si>
  <si>
    <t>轻化工程、纺织工程</t>
  </si>
  <si>
    <t>大学生创新教育智创实验室</t>
  </si>
  <si>
    <t>数字化电气技术与微处理器应用一体化平台</t>
  </si>
  <si>
    <t>互联网+智能制造基地</t>
  </si>
  <si>
    <t>湖南理工学院 合计</t>
  </si>
  <si>
    <t>化工基础实验室项目</t>
  </si>
  <si>
    <t>外国语综合实验室项目</t>
  </si>
  <si>
    <t>英语、朝鲜语</t>
  </si>
  <si>
    <t>电子科学与技术实验室项目</t>
  </si>
  <si>
    <t>电子科学与技术</t>
  </si>
  <si>
    <t>运动人体科学实验室项目</t>
  </si>
  <si>
    <t>体育教育、社会体育</t>
  </si>
  <si>
    <t>云计算与大数据处理实验室项目</t>
  </si>
  <si>
    <t>计算机科学与技术、软件工程</t>
  </si>
  <si>
    <t>艺术设计实验室项目</t>
  </si>
  <si>
    <t>艺术设计、美术学</t>
  </si>
  <si>
    <t>大学生创新创业训练中心项目</t>
  </si>
  <si>
    <t>电子信息类工程实训基地项目</t>
  </si>
  <si>
    <t>工程信息化实训中心项目</t>
  </si>
  <si>
    <t>湘南学院 合计</t>
  </si>
  <si>
    <t>计算机基础实验中心</t>
  </si>
  <si>
    <t>计算机</t>
  </si>
  <si>
    <t>实验动物中心项目</t>
  </si>
  <si>
    <t>基础医学</t>
  </si>
  <si>
    <t>卫生检验与检疫实验中心建设项目</t>
  </si>
  <si>
    <t>卫生检验与检疫</t>
  </si>
  <si>
    <t>经济管理实训中心</t>
  </si>
  <si>
    <t>科学运动健康校园平台</t>
  </si>
  <si>
    <t>体育</t>
  </si>
  <si>
    <t>通信工程综合实验教学平台</t>
  </si>
  <si>
    <t>通信工程</t>
  </si>
  <si>
    <t>美术与设计学院实践基地</t>
  </si>
  <si>
    <t>美术学、艺术设计</t>
  </si>
  <si>
    <t>衡阳师范学院 合计</t>
  </si>
  <si>
    <t>摄影实验室</t>
  </si>
  <si>
    <t>新闻传播学</t>
  </si>
  <si>
    <t>环境设计虚拟仿真教学实验平台</t>
  </si>
  <si>
    <t>环境艺术设计</t>
  </si>
  <si>
    <t>基础化学实验教学项目</t>
  </si>
  <si>
    <t>环境工程专业实验教学平台</t>
  </si>
  <si>
    <t>环境工程</t>
  </si>
  <si>
    <t>语文教育与教学数字化实验室</t>
  </si>
  <si>
    <t>近代物理基础实验室</t>
  </si>
  <si>
    <t>物理学</t>
  </si>
  <si>
    <t>计算机辅助外语教学及笔译训练实验室</t>
  </si>
  <si>
    <t>计算机实验室建设项目</t>
  </si>
  <si>
    <t>音乐会专业演奏三角钢琴</t>
  </si>
  <si>
    <t>科学教育与体质测评实验室</t>
  </si>
  <si>
    <t>教育学/体育学</t>
  </si>
  <si>
    <t>分析测试中心项目</t>
  </si>
  <si>
    <t>商战仿真实验教学平台</t>
  </si>
  <si>
    <t>地理综合技能实训中心</t>
  </si>
  <si>
    <t>生物检测与食品安全评价实践基地</t>
  </si>
  <si>
    <t>数字图书馆建设</t>
  </si>
  <si>
    <t>教学场所安防监控系统</t>
  </si>
  <si>
    <t>校园网IDC模块化机房建设</t>
  </si>
  <si>
    <t>邵阳学院 合计</t>
  </si>
  <si>
    <t>园林实验室项目</t>
  </si>
  <si>
    <t>园林</t>
  </si>
  <si>
    <t>医学影像实验室项目</t>
  </si>
  <si>
    <t>清洁能源动力机械实验室项目</t>
  </si>
  <si>
    <t>运动治疗技术实验室项目</t>
  </si>
  <si>
    <t>土木实验室项目</t>
  </si>
  <si>
    <t>医护实训中心项目</t>
  </si>
  <si>
    <t>网络信息实训基地项目</t>
  </si>
  <si>
    <t>工程训练中心建设项目</t>
  </si>
  <si>
    <t>电力系统实训基地项目</t>
  </si>
  <si>
    <t>生物工程创新实践基地项目</t>
  </si>
  <si>
    <t>生物工程</t>
  </si>
  <si>
    <t>护理实训中心项目</t>
  </si>
  <si>
    <t>怀化学院 合计</t>
  </si>
  <si>
    <t>景观环境测量与分析实验中心</t>
  </si>
  <si>
    <t>风景园林</t>
  </si>
  <si>
    <t>风景园林学院</t>
  </si>
  <si>
    <t>电工电子实验室</t>
  </si>
  <si>
    <t>电子工程</t>
  </si>
  <si>
    <t>电气与信息工程学院</t>
  </si>
  <si>
    <t>数据科学与大数据分析训练中心</t>
  </si>
  <si>
    <t>计算机科学与工程学院</t>
  </si>
  <si>
    <t>新媒体实训中心</t>
  </si>
  <si>
    <t>新闻学、中文</t>
  </si>
  <si>
    <t>文学与新闻传播学院、教育学院</t>
  </si>
  <si>
    <t>数学建模与数据分析实验室</t>
  </si>
  <si>
    <t>数学、信息科学</t>
  </si>
  <si>
    <t>数学与计算科学学院</t>
  </si>
  <si>
    <t>机械工程实验室</t>
  </si>
  <si>
    <t>机械与光电物理学院</t>
  </si>
  <si>
    <t>制药工程创新实验室</t>
  </si>
  <si>
    <t>化学、制药工程</t>
  </si>
  <si>
    <t>化学与材料工程学院</t>
  </si>
  <si>
    <t>功能无机材料开发应用综合实验室</t>
  </si>
  <si>
    <t>化学、材料科学</t>
  </si>
  <si>
    <t>生物制药工程训练中心</t>
  </si>
  <si>
    <t>生物科学、制药工程</t>
  </si>
  <si>
    <t>生物与食品工程学院</t>
  </si>
  <si>
    <t>数字媒体艺术创新实践中心</t>
  </si>
  <si>
    <t>艺术学</t>
  </si>
  <si>
    <t>设计艺术学院</t>
  </si>
  <si>
    <t>材料工程实训基地</t>
  </si>
  <si>
    <t>材料科学、材料化学</t>
  </si>
  <si>
    <t>英语语言实践教学基地</t>
  </si>
  <si>
    <t>外国语学院</t>
  </si>
  <si>
    <t>健康运动质量监测与分析实践基地</t>
  </si>
  <si>
    <t>体育学院</t>
  </si>
  <si>
    <t>音乐与舞蹈实践教学中心</t>
  </si>
  <si>
    <t>艺术学、音乐、舞蹈</t>
  </si>
  <si>
    <t>音乐舞蹈学院</t>
  </si>
  <si>
    <t>校园网络核心机房升级与改造</t>
  </si>
  <si>
    <t>办公室、保卫处</t>
  </si>
  <si>
    <t>特色资源保障平台</t>
  </si>
  <si>
    <t>图书馆</t>
  </si>
  <si>
    <t>标准化考场信息监控系统</t>
  </si>
  <si>
    <t>教务处</t>
  </si>
  <si>
    <t>平安校园安防智能平台</t>
  </si>
  <si>
    <t>保卫处</t>
  </si>
  <si>
    <t>湖南文理学院 合计</t>
  </si>
  <si>
    <t>智能信息与控制工程实验中心</t>
  </si>
  <si>
    <t>应用化学专业实验教学中心</t>
  </si>
  <si>
    <t>经管类跨专业综合实训中心（V财）</t>
  </si>
  <si>
    <t>经济与管理</t>
  </si>
  <si>
    <t>大数据与云计算实验室</t>
  </si>
  <si>
    <t>GIS与规划测绘实训中心</t>
  </si>
  <si>
    <t>地理信息科学</t>
  </si>
  <si>
    <t>大宗农产品精深加工实训中心</t>
  </si>
  <si>
    <t>数字化制造实验室</t>
  </si>
  <si>
    <t>机械设计及自动化</t>
  </si>
  <si>
    <t>物联网实训中心</t>
  </si>
  <si>
    <t>物联网工程、电子信息</t>
  </si>
  <si>
    <t>大学生创新创业实训中心</t>
  </si>
  <si>
    <t>1-18</t>
  </si>
  <si>
    <t>材料科学与工程创新训练中心</t>
  </si>
  <si>
    <t>1-19</t>
  </si>
  <si>
    <t>金融工程综合实训中心</t>
  </si>
  <si>
    <t>1-20</t>
  </si>
  <si>
    <t>应用物理实训中心</t>
  </si>
  <si>
    <t>1-21</t>
  </si>
  <si>
    <t>水产养殖环境生态实训中心</t>
  </si>
  <si>
    <t>1-22</t>
  </si>
  <si>
    <t>科学健身实训基地</t>
  </si>
  <si>
    <t>1-23</t>
  </si>
  <si>
    <t>数字化设计与控制实验室</t>
  </si>
  <si>
    <t>1-24</t>
  </si>
  <si>
    <t>应用统计与信息处理实训中心</t>
  </si>
  <si>
    <t>湖南科技学院 合计</t>
  </si>
  <si>
    <t>组织培养实验教学中心</t>
  </si>
  <si>
    <t>生物学、化学</t>
  </si>
  <si>
    <t>机械工程专业实验室</t>
  </si>
  <si>
    <t>外语教学及技能实训云平台</t>
  </si>
  <si>
    <t>数学实验与数据处理教学中心</t>
  </si>
  <si>
    <t>地方文化艺术产品设计开发实践平台</t>
  </si>
  <si>
    <t>工程测绘训练中心</t>
  </si>
  <si>
    <t>测绘科学与技术、土木工程</t>
  </si>
  <si>
    <t>旅游规划与数字化模拟实训室</t>
  </si>
  <si>
    <t>工商管理</t>
  </si>
  <si>
    <t>机械工程训练中心</t>
  </si>
  <si>
    <t>生物、食品、制药与化工综合训练中心</t>
  </si>
  <si>
    <t>食品科学与工程、生物学、化学</t>
  </si>
  <si>
    <t>嵌入式系统开放创新实践基地</t>
  </si>
  <si>
    <t>计算机科学与技术</t>
  </si>
  <si>
    <t>土木工程结构实训中心</t>
  </si>
  <si>
    <t>多媒体教学云平台</t>
  </si>
  <si>
    <t>湖南人文科技学院 合计</t>
  </si>
  <si>
    <t>机械基础教学实验中心</t>
  </si>
  <si>
    <t>机械设计制造及其自动化、材料成型及控制工程</t>
  </si>
  <si>
    <t>环境工程专业教学实验室</t>
  </si>
  <si>
    <t>农业检验检测实验教学平台</t>
  </si>
  <si>
    <t>农学</t>
  </si>
  <si>
    <t>集成电路设计与仿真实验室</t>
  </si>
  <si>
    <t>电子信息工程</t>
  </si>
  <si>
    <t>金属材料检测中心</t>
  </si>
  <si>
    <t>材料成型及控制工程</t>
  </si>
  <si>
    <t>材料科学与工程类专业创新实验平台</t>
  </si>
  <si>
    <t>软件工程创新实验室</t>
  </si>
  <si>
    <t>大学生开放性创新创业实践基地</t>
  </si>
  <si>
    <t>创新创业教学实训中心</t>
  </si>
  <si>
    <t>软件设计校企合作基地</t>
  </si>
  <si>
    <t>校园网无线网络项目</t>
  </si>
  <si>
    <t>湖南第一师范学院 合计</t>
  </si>
  <si>
    <t>小学英语教学技能综合实训平台</t>
  </si>
  <si>
    <t>通信综合实训实验室</t>
  </si>
  <si>
    <t>信息与通信工程、
电子科学与技术</t>
  </si>
  <si>
    <t>运动技能解析实验室</t>
  </si>
  <si>
    <t>体育教育</t>
  </si>
  <si>
    <t>虚拟现实实验教学中心</t>
  </si>
  <si>
    <t>艺术设计</t>
  </si>
  <si>
    <t>科技创新及创客培育实验平台</t>
  </si>
  <si>
    <t>科学教育</t>
  </si>
  <si>
    <t>职业行为模拟与测评实训中心</t>
  </si>
  <si>
    <t>远程教育录播教室</t>
  </si>
  <si>
    <t>红色文化开发与革命精神教育中心</t>
  </si>
  <si>
    <t>教师技能综合实践基地</t>
  </si>
  <si>
    <t>特色资源馆藏建设</t>
  </si>
  <si>
    <t>智慧教室</t>
  </si>
  <si>
    <t>图书馆藏资源建设</t>
  </si>
  <si>
    <t>五、人才队伍建设小计</t>
  </si>
  <si>
    <t>艺术学省级教学团队建设</t>
  </si>
  <si>
    <t>团队培育人才工程</t>
  </si>
  <si>
    <t>湖南城市学院 合计</t>
  </si>
  <si>
    <t>现代制造技术实验项目</t>
  </si>
  <si>
    <t>测绘虚拟仿真实验中心项目</t>
  </si>
  <si>
    <t>测绘</t>
  </si>
  <si>
    <t>信息与电子实验实训中心项目</t>
  </si>
  <si>
    <t>信息</t>
  </si>
  <si>
    <t>国家级土木工程实验教学示范中心项目</t>
  </si>
  <si>
    <t>金工实训项目</t>
  </si>
  <si>
    <t>现代加工实训项目</t>
  </si>
  <si>
    <t>机器人实训项目</t>
  </si>
  <si>
    <t>智能家居实训项目</t>
  </si>
  <si>
    <t>创新创业实训平台项目</t>
  </si>
  <si>
    <t>创新人才培养与引进项目</t>
  </si>
  <si>
    <t>湖南工学院 合计</t>
  </si>
  <si>
    <t>数字化制造实训室项目</t>
  </si>
  <si>
    <t>安全检测实验室项目</t>
  </si>
  <si>
    <t>安全工程</t>
  </si>
  <si>
    <t>软件工程产学合作实验教学平台项目</t>
  </si>
  <si>
    <t>工业工程专业实验室项目</t>
  </si>
  <si>
    <t>工业工程</t>
  </si>
  <si>
    <t>特种加工实验室</t>
  </si>
  <si>
    <t>电工电子创新实训平台</t>
  </si>
  <si>
    <t>无机非金属材料学生工程训练中心项目</t>
  </si>
  <si>
    <t>材料学</t>
  </si>
  <si>
    <t>工业设计实践教学中心</t>
  </si>
  <si>
    <t>计算科学开放式虚拟仿真实训中心项目</t>
  </si>
  <si>
    <t>“复杂工业系统人因数据采集、通讯与处理实验室”项目</t>
  </si>
  <si>
    <t>安全技术及工程</t>
  </si>
  <si>
    <t>汽车零部件设计制造实践基地项目</t>
  </si>
  <si>
    <t>大学生创新创业教育基地建设项目</t>
  </si>
  <si>
    <t>湖南财政经济学院 合计</t>
  </si>
  <si>
    <t>信息技术与管理学院实践教学中心提质改造</t>
  </si>
  <si>
    <t>工学、管理学</t>
  </si>
  <si>
    <t>虚拟仿真实验教学资源建设</t>
  </si>
  <si>
    <t>管理学、经济学</t>
  </si>
  <si>
    <t>工程造价与房地产实验室提质改造</t>
  </si>
  <si>
    <t>管理学</t>
  </si>
  <si>
    <t>公共语音实验室提质改造</t>
  </si>
  <si>
    <t>文学</t>
  </si>
  <si>
    <t>物联网工程技术与应用实验室建设</t>
  </si>
  <si>
    <t>新设工程类专业实验室配套建设</t>
  </si>
  <si>
    <t>工学</t>
  </si>
  <si>
    <t>工科综合专业能力实践基地建设</t>
  </si>
  <si>
    <t>会计专业能力实践基地建设</t>
  </si>
  <si>
    <t>会计学</t>
  </si>
  <si>
    <t>新媒体与艺术综合专业能力实践基地建设</t>
  </si>
  <si>
    <t>第三教学楼多媒体教室改造</t>
  </si>
  <si>
    <t>电子及纸质图书资料购置</t>
  </si>
  <si>
    <t>教师教学技术技能提升项目</t>
  </si>
  <si>
    <t>湖南女子学院 合计</t>
  </si>
  <si>
    <t>　　服装与纺织实训教学中心项目</t>
  </si>
  <si>
    <t>设计学，美术学</t>
  </si>
  <si>
    <t xml:space="preserve">    养老服务实训中心项目</t>
  </si>
  <si>
    <t>　　文化传播与制作实训中心项目</t>
  </si>
  <si>
    <t>中国语言文学，艺术学</t>
  </si>
  <si>
    <t>　　财税一体化实训室平台项目</t>
  </si>
  <si>
    <t>会计学，财务管理</t>
  </si>
  <si>
    <t xml:space="preserve">　　音乐舞蹈专业实训实验中心项目 </t>
  </si>
  <si>
    <t>音乐学，舞蹈编导，音乐表演</t>
  </si>
  <si>
    <t>　　基于云平台的信息技术类专业工程训练中心项目</t>
  </si>
  <si>
    <t>计算机科学与技术、数字媒体技术、电子商务</t>
  </si>
  <si>
    <t>　　网络数字资源平台建设项目</t>
  </si>
  <si>
    <t>　　节约型校园数字化节能监管平台系统</t>
  </si>
  <si>
    <t>高层次人才引进和培养项目</t>
  </si>
  <si>
    <t>长沙师范学院 合计</t>
  </si>
  <si>
    <t>科学教育综合实验室</t>
  </si>
  <si>
    <t>运动生理与儿童体质测评实验室</t>
  </si>
  <si>
    <t>体育教育/学前教育/应用心理学</t>
  </si>
  <si>
    <t>电子信息与物联网工程实验中心</t>
  </si>
  <si>
    <t>电子信息工程/物联网</t>
  </si>
  <si>
    <t>钢琴技能实训室</t>
  </si>
  <si>
    <t>艺术学（舞蹈音乐）</t>
  </si>
  <si>
    <t>艺术品收藏与数字艺术资源共享平台建设</t>
  </si>
  <si>
    <t>美术学</t>
  </si>
  <si>
    <t>工艺美术创意设计工作坊</t>
  </si>
  <si>
    <t>工艺美术</t>
  </si>
  <si>
    <t>儿童玩具设计、检测与体验中心</t>
  </si>
  <si>
    <t>工业设计</t>
  </si>
  <si>
    <t>机械基础与包装工程实验中心</t>
  </si>
  <si>
    <t>包装工程</t>
  </si>
  <si>
    <t>电子商务仿真综合实训中心</t>
  </si>
  <si>
    <t>电子商务</t>
  </si>
  <si>
    <t>儿童科普与科技创新基地</t>
  </si>
  <si>
    <t>数字文献资源与服务平台建设项目</t>
  </si>
  <si>
    <t>智慧校园虚拟化平台建设项目</t>
  </si>
  <si>
    <t>图书馆信息共享空间建设项目</t>
  </si>
  <si>
    <t>学前教育专业教师队伍质量提升工程项目</t>
  </si>
  <si>
    <t>学前教育</t>
  </si>
  <si>
    <t>湖南医药学院 合计</t>
  </si>
  <si>
    <t>药学实验中心</t>
  </si>
  <si>
    <t>医学形态实验中心</t>
  </si>
  <si>
    <t>助产实验室</t>
  </si>
  <si>
    <t>影像实训中心</t>
  </si>
  <si>
    <t>口腔医学实训中心</t>
  </si>
  <si>
    <t>口腔医学</t>
  </si>
  <si>
    <t>医学检验实验中心</t>
  </si>
  <si>
    <t>公共卫生预防医学</t>
  </si>
  <si>
    <t>计算机实验中心</t>
  </si>
  <si>
    <t>湖南警察学院 合计</t>
  </si>
  <si>
    <t>警视通影像分析实验室</t>
  </si>
  <si>
    <t>机动车驾驶员干预实验室</t>
  </si>
  <si>
    <t>交通管理工程学</t>
  </si>
  <si>
    <t>消防实验室</t>
  </si>
  <si>
    <t>治安学</t>
  </si>
  <si>
    <t>模拟公安信息研判实验室</t>
  </si>
  <si>
    <t>数据恢复与手机取证实验室</t>
  </si>
  <si>
    <t>网络安全与执法、信息安全</t>
  </si>
  <si>
    <t>手印显现实验室</t>
  </si>
  <si>
    <t>智能交通实验室</t>
  </si>
  <si>
    <t>互联网犯罪调查模拟训练实验室</t>
  </si>
  <si>
    <t>网络安全与执法</t>
  </si>
  <si>
    <t>物理实验室</t>
  </si>
  <si>
    <t>现场勘查实验室</t>
  </si>
  <si>
    <t>长沙学院 合计</t>
  </si>
  <si>
    <t>物理基础实验室仪器扩充更新项目</t>
  </si>
  <si>
    <t>化学基础实验教学平台项目</t>
  </si>
  <si>
    <t>应用化学</t>
  </si>
  <si>
    <t>生物制药实验教学平台项目</t>
  </si>
  <si>
    <t>生物制药</t>
  </si>
  <si>
    <t>计数院实验中心更新项目</t>
  </si>
  <si>
    <t>土木工程专业实验室建设项目</t>
  </si>
  <si>
    <t>音乐学教学实践平台建设项目</t>
  </si>
  <si>
    <t>音乐学</t>
  </si>
  <si>
    <t>口播与录制专业教学实训室建设项目</t>
  </si>
  <si>
    <t>播音与主持</t>
  </si>
  <si>
    <t>土木工程虚拟仿真教学配套设施</t>
  </si>
  <si>
    <t>环境设计实践及民间艺术工作室项目</t>
  </si>
  <si>
    <t>环境设计、艺术设计</t>
  </si>
  <si>
    <t>注：1、此表在2017-2019年规划的基础上，将2017年项目删除，保留的2018、2019年项目内容及额度不得更改，项目排序栏请按参考格式按照实施年度以及轻重缓急原则分类别排序后修改填列，2018年的项目排在2019年项目之前，2019年项目排在2020年项目之前。
    2、2018、2019年项目相关信息如有缺省处（如所属专业），请补充填报。
    3、2020年项目请参照2018、2019年项目增行填列。</t>
  </si>
  <si>
    <t>附件4-1</t>
  </si>
  <si>
    <t>湖南省2018-2020年中央财政支持地方高校改革发展资金建设项目（改革发展类）排序表</t>
  </si>
  <si>
    <t>项目所属类别</t>
  </si>
  <si>
    <t>项目任务（100字以内,尽可能量化表述）</t>
  </si>
  <si>
    <t>项目绩效 （100字以内,尽可能量化表述）</t>
  </si>
  <si>
    <t>XX项目</t>
  </si>
  <si>
    <t>……</t>
  </si>
  <si>
    <t>注：分年度对年度内项目进行整体排序</t>
  </si>
  <si>
    <t>附件4-2</t>
  </si>
  <si>
    <t>湖南省2018-2020年中央财政支持地方高校改革发展资金“条件类”项目计划表</t>
  </si>
  <si>
    <t>填报单位：</t>
  </si>
  <si>
    <t>项目类别序号</t>
  </si>
  <si>
    <t>实验设备购置</t>
  </si>
  <si>
    <t>实验室修缮改造</t>
  </si>
  <si>
    <t>40万元（含）以上仪器设备购置</t>
  </si>
  <si>
    <t>10万元（含）-40万元仪器设备购置</t>
  </si>
  <si>
    <t>10万元以下仪器设备购置</t>
  </si>
  <si>
    <t>面积（平方米）</t>
  </si>
  <si>
    <t>金额</t>
  </si>
  <si>
    <t>台套数</t>
  </si>
  <si>
    <t>　　××项目</t>
  </si>
  <si>
    <t>　　……</t>
  </si>
  <si>
    <t>五、重点学科建设类小计</t>
  </si>
  <si>
    <t>注：1、实验室修缮改造费含原材料费、辅助材料费、人工费、设计费、水电动力费、运输费、安装调试费。
    2、此表2018、2019年项目数据原则上与上轮规划一致，确因特殊原因支出预算结构有微调的请在表中备注原因并在学校书面报告中单列说明。</t>
  </si>
  <si>
    <t>附件4-3</t>
  </si>
  <si>
    <t xml:space="preserve"> 湖南省2018年中央财政支持地方高校改革发展资金（改革发展类）“条件类”项目10万元（含）以上重大仪器设备采购计划表</t>
  </si>
  <si>
    <t>金额单位：万元</t>
  </si>
  <si>
    <t>设备名称</t>
  </si>
  <si>
    <t>单位</t>
  </si>
  <si>
    <t>预计单价（万元）</t>
  </si>
  <si>
    <t>数量（台、套）</t>
  </si>
  <si>
    <t>预计金额（万元）</t>
  </si>
  <si>
    <t>备注：1、此表填报列入2018年度规划拟采购的10万元以上重大设备清单，台套数、预计金额合计数等要与表4相关数据一致。
      2、此表项目类别、项目名称按表4的项目类别、名称填列，项目类别序号按表4中的项目排序填列，一个项目可对应多台、种设备</t>
  </si>
  <si>
    <t>附件4-4</t>
  </si>
  <si>
    <t>湖南省2018-2020年中央财政支持地方高校改革发展资金非“条件类”项目计划表</t>
  </si>
  <si>
    <t>支出项目</t>
  </si>
  <si>
    <t>支出用途概述（简要概述预算组成情况）</t>
  </si>
  <si>
    <t>实施年度</t>
  </si>
  <si>
    <t>实施周期（年）</t>
  </si>
  <si>
    <t>金额（万元）</t>
  </si>
  <si>
    <t>—</t>
  </si>
  <si>
    <t>1、××项目（创新人才培养和引进类)小计</t>
  </si>
  <si>
    <t>　　支出项目1</t>
  </si>
  <si>
    <t>　　支出项目2</t>
  </si>
  <si>
    <t>2、××项目（师资队伍培训与交流类)小计</t>
  </si>
  <si>
    <t>3、××项目（教师专业竞赛类)小计</t>
  </si>
  <si>
    <t>4、××项目（科研创新团队培育与扶持类)小计</t>
  </si>
  <si>
    <t>注：1、支出项目名称可为教研教改经费、科研经费、与队伍建设有关的培训费（含国内外培训、交流发生的相关费用）。</t>
  </si>
  <si>
    <t xml:space="preserve">   2、各项目均需另附详细的项目计划实施方案及预算支出用途说明。
   3、此表2018、2019年项目数据需与上年规划数据保持一致，信息缺省的需补充完善</t>
  </si>
  <si>
    <t>附件5</t>
  </si>
  <si>
    <t>湖南省2018-2020年中央财政支持地方高校改革发展资金项目实施绩效目标表（发展改革类）</t>
  </si>
  <si>
    <t>2018-2020年</t>
  </si>
  <si>
    <t>教学实验平台</t>
  </si>
  <si>
    <t>科研平台</t>
  </si>
  <si>
    <t>实践基地</t>
  </si>
  <si>
    <t>公共服务体系</t>
  </si>
  <si>
    <t>人才队伍建设</t>
  </si>
  <si>
    <t>学科建设</t>
  </si>
  <si>
    <t>支持的教学实验室数量（个）</t>
  </si>
  <si>
    <t>新增实验实训项目数（个）</t>
  </si>
  <si>
    <t>支持的科研基地数量（个）</t>
  </si>
  <si>
    <t>获得国家科学技术奖个数（个）</t>
  </si>
  <si>
    <t>获得省级科研奖励数（项）</t>
  </si>
  <si>
    <t>支持的实训中心数量（个）</t>
  </si>
  <si>
    <t>在基地实习的学生数（人次）</t>
  </si>
  <si>
    <t>增加图书（万册）</t>
  </si>
  <si>
    <t>新增专业网络课程资源门数（门）</t>
  </si>
  <si>
    <t>新增数字资源种类（个）</t>
  </si>
  <si>
    <t>支持的创新团队数量（个）</t>
  </si>
  <si>
    <t>引进或培养副教授以上职称、博士人数（人）</t>
  </si>
  <si>
    <t>省级以上教师教学获奖数量（项）</t>
  </si>
  <si>
    <t>支持的国家和省级重点学科数（个）</t>
  </si>
  <si>
    <t>支持的其他学科数（个）</t>
  </si>
  <si>
    <t>发表5大检索论文（SCI、EI、CSSCI、SSCI、ISTP）数（篇）</t>
  </si>
  <si>
    <t>教育部学科评估B以上学科个数（个）</t>
  </si>
  <si>
    <t>备注：1、部分指标层次较高，对应的绩效目标栏可填0
     2、支持的教学实验室数量、科研基地数量、实训中心数量等数据要与表4一致</t>
  </si>
  <si>
    <r>
      <t>PSASP</t>
    </r>
    <r>
      <rPr>
        <sz val="10"/>
        <rFont val="宋体"/>
        <family val="3"/>
        <charset val="134"/>
      </rPr>
      <t>潮流及绘图模块设备</t>
    </r>
    <phoneticPr fontId="12" type="noConversion"/>
  </si>
  <si>
    <r>
      <t>PSASP</t>
    </r>
    <r>
      <rPr>
        <sz val="10"/>
        <rFont val="宋体"/>
        <family val="3"/>
        <charset val="134"/>
      </rPr>
      <t>机电暂态模块设备</t>
    </r>
    <phoneticPr fontId="12" type="noConversion"/>
  </si>
  <si>
    <r>
      <t>PSASP</t>
    </r>
    <r>
      <rPr>
        <sz val="10"/>
        <rFont val="宋体"/>
        <family val="3"/>
        <charset val="134"/>
      </rPr>
      <t>电磁暂态计算</t>
    </r>
  </si>
  <si>
    <r>
      <t>PSASP</t>
    </r>
    <r>
      <rPr>
        <sz val="10"/>
        <rFont val="宋体"/>
        <family val="3"/>
        <charset val="134"/>
      </rPr>
      <t>保护整定</t>
    </r>
  </si>
  <si>
    <r>
      <t>2kW</t>
    </r>
    <r>
      <rPr>
        <sz val="10"/>
        <rFont val="宋体"/>
        <family val="3"/>
        <charset val="134"/>
      </rPr>
      <t>直驱型风机模拟器</t>
    </r>
  </si>
  <si>
    <t>变流器柜</t>
  </si>
  <si>
    <t>能量管理系统</t>
  </si>
  <si>
    <t>台</t>
    <phoneticPr fontId="12" type="noConversion"/>
  </si>
  <si>
    <t>1</t>
    <phoneticPr fontId="12" type="noConversion"/>
  </si>
  <si>
    <t>1</t>
    <phoneticPr fontId="12" type="noConversion"/>
  </si>
  <si>
    <r>
      <t>1</t>
    </r>
    <r>
      <rPr>
        <sz val="12"/>
        <rFont val="宋体"/>
        <family val="3"/>
        <charset val="134"/>
      </rPr>
      <t>7</t>
    </r>
    <phoneticPr fontId="12" type="noConversion"/>
  </si>
  <si>
    <r>
      <t>1</t>
    </r>
    <r>
      <rPr>
        <sz val="12"/>
        <rFont val="宋体"/>
        <family val="3"/>
        <charset val="134"/>
      </rPr>
      <t>8</t>
    </r>
    <phoneticPr fontId="12" type="noConversion"/>
  </si>
  <si>
    <r>
      <t>1</t>
    </r>
    <r>
      <rPr>
        <sz val="12"/>
        <rFont val="宋体"/>
        <family val="3"/>
        <charset val="134"/>
      </rPr>
      <t>9</t>
    </r>
    <phoneticPr fontId="12" type="noConversion"/>
  </si>
  <si>
    <r>
      <t>1</t>
    </r>
    <r>
      <rPr>
        <sz val="12"/>
        <rFont val="宋体"/>
        <family val="3"/>
        <charset val="134"/>
      </rPr>
      <t>2</t>
    </r>
    <phoneticPr fontId="12" type="noConversion"/>
  </si>
  <si>
    <t>吉首大学</t>
    <phoneticPr fontId="12" type="noConversion"/>
  </si>
  <si>
    <t>电力系统仿真与控制综合实验室包括电力系统模拟仿真和微电网智能控制与仿真2个实验分室，用以承担电力系统分析、高电压技术、继电保护原理、变电站综合自动化、安全用电、电力系统自动装置、电器智能化原理与应用、新能源及其发电技术等实验课程的教学任务。</t>
    <phoneticPr fontId="12" type="noConversion"/>
  </si>
  <si>
    <t>本实验室能承担电气工程及其自动化专业约10余门专业课程的实验教学任务及创新性实验开发项目、课程设计、毕业设计任务等，并能够承担专业教师的相关科研项目。实验室建成后新增实验项目数达到90个以上，综合性、设计性、创新性实验项目达到实验项目总数的90%以上，面向专业的学生数达到800人/年。</t>
    <phoneticPr fontId="12" type="noConversion"/>
  </si>
  <si>
    <t>电力系统仿真与控制综合实验室</t>
    <phoneticPr fontId="12" type="noConversion"/>
  </si>
  <si>
    <t>电力系统仿真与控制综合实验室</t>
    <phoneticPr fontId="12" type="noConversion"/>
  </si>
  <si>
    <t>电力系统仿真与控制综合实验室</t>
    <phoneticPr fontId="12" type="noConversion"/>
  </si>
  <si>
    <r>
      <t>1</t>
    </r>
    <r>
      <rPr>
        <sz val="12"/>
        <rFont val="宋体"/>
        <family val="3"/>
        <charset val="134"/>
      </rPr>
      <t>-12</t>
    </r>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</si>
</sst>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1" formatCode="_ * #,##0_ ;_ * \-#,##0_ ;_ * &quot;-&quot;_ ;_ @_ "/>
    <numFmt numFmtId="43" formatCode="_ * #,##0.00_ ;_ * \-#,##0.00_ ;_ * &quot;-&quot;??_ ;_ @_ "/>
    <numFmt numFmtId="176" formatCode="_-* #,##0.00&quot;$&quot;_-;\-* #,##0.00&quot;$&quot;_-;_-* &quot;-&quot;??&quot;$&quot;_-;_-@_-"/>
    <numFmt numFmtId="177" formatCode="0.00_);[Red]\(0.00\)"/>
    <numFmt numFmtId="178" formatCode="_(&quot;$&quot;* #,##0.00_);_(&quot;$&quot;* \(#,##0.00\);_(&quot;$&quot;* &quot;-&quot;??_);_(@_)"/>
    <numFmt numFmtId="179" formatCode="_-* #,##0.00_$_-;\-* #,##0.00_$_-;_-* &quot;-&quot;??_$_-;_-@_-"/>
    <numFmt numFmtId="180" formatCode="\$#,##0.00;\(\$#,##0.00\)"/>
    <numFmt numFmtId="181" formatCode="_-* #,##0_$_-;\-* #,##0_$_-;_-* &quot;-&quot;_$_-;_-@_-"/>
    <numFmt numFmtId="182" formatCode="_-&quot;$&quot;* #,##0_-;\-&quot;$&quot;* #,##0_-;_-&quot;$&quot;* &quot;-&quot;_-;_-@_-"/>
    <numFmt numFmtId="183" formatCode="_-* #,##0.00_-;\-* #,##0.00_-;_-* &quot;-&quot;??_-;_-@_-"/>
    <numFmt numFmtId="184" formatCode="#,##0;\(#,##0\)"/>
    <numFmt numFmtId="185" formatCode="_(* #,##0.00_);_(* \(#,##0.00\);_(* &quot;-&quot;??_);_(@_)"/>
    <numFmt numFmtId="186" formatCode="_-* #,##0&quot;$&quot;_-;\-* #,##0&quot;$&quot;_-;_-* &quot;-&quot;&quot;$&quot;_-;_-@_-"/>
    <numFmt numFmtId="187" formatCode="\$#,##0;\(\$#,##0\)"/>
    <numFmt numFmtId="188" formatCode="#,##0;\-#,##0;&quot;-&quot;"/>
    <numFmt numFmtId="189" formatCode="0.0"/>
  </numFmts>
  <fonts count="68">
    <font>
      <sz val="12"/>
      <name val="宋体"/>
      <charset val="134"/>
    </font>
    <font>
      <sz val="10"/>
      <name val="黑体"/>
      <charset val="134"/>
    </font>
    <font>
      <sz val="11"/>
      <name val="宋体"/>
      <charset val="134"/>
    </font>
    <font>
      <sz val="16"/>
      <name val="黑体"/>
      <charset val="134"/>
    </font>
    <font>
      <b/>
      <sz val="10"/>
      <name val="黑体"/>
      <charset val="134"/>
    </font>
    <font>
      <sz val="18"/>
      <name val="方正大标宋_GBK"/>
      <charset val="134"/>
    </font>
    <font>
      <sz val="10"/>
      <name val="宋体"/>
      <family val="3"/>
      <charset val="134"/>
    </font>
    <font>
      <b/>
      <sz val="12"/>
      <name val="宋体"/>
      <family val="3"/>
      <charset val="134"/>
    </font>
    <font>
      <b/>
      <sz val="10"/>
      <name val="宋体"/>
      <family val="3"/>
      <charset val="134"/>
    </font>
    <font>
      <sz val="12"/>
      <name val="微软雅黑"/>
      <family val="2"/>
      <charset val="134"/>
    </font>
    <font>
      <sz val="10"/>
      <name val="微软雅黑"/>
      <family val="2"/>
      <charset val="134"/>
    </font>
    <font>
      <sz val="18"/>
      <name val="方正小标宋_GBK"/>
      <charset val="134"/>
    </font>
    <font>
      <sz val="9"/>
      <name val="宋体"/>
      <family val="3"/>
      <charset val="134"/>
    </font>
    <font>
      <sz val="12"/>
      <name val="黑体"/>
      <family val="3"/>
      <charset val="134"/>
    </font>
    <font>
      <b/>
      <sz val="11"/>
      <name val="宋体"/>
      <family val="3"/>
      <charset val="134"/>
    </font>
    <font>
      <sz val="11"/>
      <name val="方正仿宋_GBK"/>
      <charset val="134"/>
    </font>
    <font>
      <sz val="16"/>
      <name val="方正仿宋_GBK"/>
      <charset val="134"/>
    </font>
    <font>
      <sz val="18"/>
      <name val="方正仿宋_GBK"/>
      <charset val="134"/>
    </font>
    <font>
      <sz val="10"/>
      <name val="方正仿宋_GBK"/>
      <charset val="134"/>
    </font>
    <font>
      <b/>
      <sz val="12"/>
      <name val="黑体"/>
      <family val="3"/>
      <charset val="134"/>
    </font>
    <font>
      <b/>
      <sz val="10"/>
      <name val="方正仿宋_GBK"/>
      <charset val="134"/>
    </font>
    <font>
      <b/>
      <sz val="12"/>
      <name val="仿宋"/>
      <family val="3"/>
      <charset val="134"/>
    </font>
    <font>
      <b/>
      <sz val="10"/>
      <name val="仿宋"/>
      <family val="3"/>
      <charset val="134"/>
    </font>
    <font>
      <sz val="10"/>
      <name val="仿宋"/>
      <family val="3"/>
      <charset val="134"/>
    </font>
    <font>
      <b/>
      <sz val="11"/>
      <name val="仿宋"/>
      <family val="3"/>
      <charset val="134"/>
    </font>
    <font>
      <sz val="11"/>
      <name val="仿宋_GB2312"/>
      <charset val="134"/>
    </font>
    <font>
      <sz val="9"/>
      <name val="仿宋"/>
      <family val="3"/>
      <charset val="134"/>
    </font>
    <font>
      <sz val="11"/>
      <name val="仿宋"/>
      <family val="3"/>
      <charset val="134"/>
    </font>
    <font>
      <sz val="11"/>
      <name val="黑体"/>
      <family val="3"/>
      <charset val="134"/>
    </font>
    <font>
      <b/>
      <sz val="11"/>
      <name val="黑体"/>
      <family val="3"/>
      <charset val="134"/>
    </font>
    <font>
      <sz val="11"/>
      <name val="微软雅黑"/>
      <family val="2"/>
      <charset val="134"/>
    </font>
    <font>
      <b/>
      <sz val="11"/>
      <color indexed="8"/>
      <name val="宋体"/>
      <family val="3"/>
      <charset val="134"/>
    </font>
    <font>
      <sz val="12"/>
      <name val="宋体"/>
      <family val="3"/>
      <charset val="134"/>
    </font>
    <font>
      <i/>
      <sz val="11"/>
      <color indexed="23"/>
      <name val="宋体"/>
      <family val="3"/>
      <charset val="134"/>
    </font>
    <font>
      <sz val="11"/>
      <color indexed="17"/>
      <name val="宋体"/>
      <family val="3"/>
      <charset val="134"/>
    </font>
    <font>
      <b/>
      <sz val="11"/>
      <color indexed="52"/>
      <name val="宋体"/>
      <family val="3"/>
      <charset val="134"/>
    </font>
    <font>
      <sz val="11"/>
      <color indexed="62"/>
      <name val="宋体"/>
      <family val="3"/>
      <charset val="134"/>
    </font>
    <font>
      <sz val="11"/>
      <color indexed="9"/>
      <name val="宋体"/>
      <family val="3"/>
      <charset val="134"/>
    </font>
    <font>
      <sz val="12"/>
      <name val="Times New Roman"/>
      <family val="1"/>
    </font>
    <font>
      <sz val="11"/>
      <color indexed="8"/>
      <name val="宋体"/>
      <family val="3"/>
      <charset val="134"/>
    </font>
    <font>
      <sz val="7"/>
      <name val="Small Fonts"/>
      <charset val="134"/>
    </font>
    <font>
      <b/>
      <sz val="13"/>
      <color indexed="56"/>
      <name val="宋体"/>
      <family val="3"/>
      <charset val="134"/>
    </font>
    <font>
      <b/>
      <sz val="11"/>
      <color indexed="56"/>
      <name val="宋体"/>
      <family val="3"/>
      <charset val="134"/>
    </font>
    <font>
      <sz val="8"/>
      <name val="Arial"/>
      <family val="2"/>
    </font>
    <font>
      <b/>
      <sz val="15"/>
      <color indexed="56"/>
      <name val="宋体"/>
      <family val="3"/>
      <charset val="134"/>
    </font>
    <font>
      <sz val="11"/>
      <color indexed="20"/>
      <name val="宋体"/>
      <family val="3"/>
      <charset val="134"/>
    </font>
    <font>
      <b/>
      <sz val="18"/>
      <color indexed="56"/>
      <name val="宋体"/>
      <family val="3"/>
      <charset val="134"/>
    </font>
    <font>
      <sz val="10"/>
      <name val="Geneva"/>
      <family val="1"/>
    </font>
    <font>
      <sz val="11"/>
      <name val="ＭＳ Ｐゴシック"/>
      <charset val="134"/>
    </font>
    <font>
      <b/>
      <sz val="11"/>
      <color indexed="9"/>
      <name val="宋体"/>
      <family val="3"/>
      <charset val="134"/>
    </font>
    <font>
      <sz val="11"/>
      <color indexed="60"/>
      <name val="宋体"/>
      <family val="3"/>
      <charset val="134"/>
    </font>
    <font>
      <b/>
      <i/>
      <sz val="16"/>
      <name val="Helv"/>
      <family val="2"/>
    </font>
    <font>
      <b/>
      <sz val="21"/>
      <name val="楷体_GB2312"/>
      <charset val="134"/>
    </font>
    <font>
      <sz val="10"/>
      <name val="Arial"/>
      <family val="2"/>
    </font>
    <font>
      <sz val="10"/>
      <name val="Times New Roman"/>
      <family val="1"/>
    </font>
    <font>
      <b/>
      <sz val="18"/>
      <name val="Arial"/>
      <family val="2"/>
    </font>
    <font>
      <b/>
      <sz val="12"/>
      <name val="Arial"/>
      <family val="2"/>
    </font>
    <font>
      <sz val="12"/>
      <name val="Arial"/>
      <family val="2"/>
    </font>
    <font>
      <sz val="8"/>
      <name val="Times New Roman"/>
      <family val="1"/>
    </font>
    <font>
      <sz val="11"/>
      <color indexed="52"/>
      <name val="宋体"/>
      <family val="3"/>
      <charset val="134"/>
    </font>
    <font>
      <sz val="10"/>
      <color indexed="8"/>
      <name val="Arial"/>
      <family val="2"/>
    </font>
    <font>
      <sz val="12"/>
      <name val="Helv"/>
      <family val="2"/>
    </font>
    <font>
      <sz val="12"/>
      <name val="官帕眉"/>
      <charset val="134"/>
    </font>
    <font>
      <b/>
      <sz val="11"/>
      <color indexed="63"/>
      <name val="宋体"/>
      <family val="3"/>
      <charset val="134"/>
    </font>
    <font>
      <sz val="11"/>
      <color indexed="10"/>
      <name val="宋体"/>
      <family val="3"/>
      <charset val="134"/>
    </font>
    <font>
      <sz val="12"/>
      <name val="바탕체"/>
      <charset val="134"/>
    </font>
    <font>
      <sz val="12"/>
      <name val="Courier"/>
      <family val="3"/>
    </font>
    <font>
      <sz val="11"/>
      <name val="宋体"/>
      <family val="3"/>
      <charset val="134"/>
    </font>
  </fonts>
  <fills count="2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42"/>
        <bgColor indexed="64"/>
      </patternFill>
    </fill>
    <fill>
      <patternFill patternType="solid">
        <fgColor indexed="22"/>
        <bgColor indexed="64"/>
      </patternFill>
    </fill>
    <fill>
      <patternFill patternType="solid">
        <fgColor indexed="26"/>
        <bgColor indexed="64"/>
      </patternFill>
    </fill>
    <fill>
      <patternFill patternType="solid">
        <fgColor indexed="47"/>
        <bgColor indexed="64"/>
      </patternFill>
    </fill>
    <fill>
      <patternFill patternType="solid">
        <fgColor indexed="62"/>
        <bgColor indexed="64"/>
      </patternFill>
    </fill>
    <fill>
      <patternFill patternType="solid">
        <fgColor indexed="49"/>
        <bgColor indexed="64"/>
      </patternFill>
    </fill>
    <fill>
      <patternFill patternType="solid">
        <fgColor indexed="46"/>
        <bgColor indexed="64"/>
      </patternFill>
    </fill>
    <fill>
      <patternFill patternType="solid">
        <fgColor indexed="31"/>
        <bgColor indexed="64"/>
      </patternFill>
    </fill>
    <fill>
      <patternFill patternType="solid">
        <fgColor indexed="29"/>
        <bgColor indexed="64"/>
      </patternFill>
    </fill>
    <fill>
      <patternFill patternType="solid">
        <fgColor indexed="45"/>
        <bgColor indexed="64"/>
      </patternFill>
    </fill>
    <fill>
      <patternFill patternType="solid">
        <fgColor indexed="27"/>
        <bgColor indexed="64"/>
      </patternFill>
    </fill>
    <fill>
      <patternFill patternType="solid">
        <fgColor indexed="44"/>
        <bgColor indexed="64"/>
      </patternFill>
    </fill>
    <fill>
      <patternFill patternType="solid">
        <fgColor indexed="11"/>
        <bgColor indexed="64"/>
      </patternFill>
    </fill>
    <fill>
      <patternFill patternType="solid">
        <fgColor indexed="36"/>
        <bgColor indexed="64"/>
      </patternFill>
    </fill>
    <fill>
      <patternFill patternType="solid">
        <fgColor indexed="52"/>
        <bgColor indexed="64"/>
      </patternFill>
    </fill>
    <fill>
      <patternFill patternType="solid">
        <fgColor indexed="9"/>
        <bgColor indexed="64"/>
      </patternFill>
    </fill>
    <fill>
      <patternFill patternType="solid">
        <fgColor indexed="55"/>
        <bgColor indexed="64"/>
      </patternFill>
    </fill>
    <fill>
      <patternFill patternType="solid">
        <fgColor indexed="57"/>
        <bgColor indexed="64"/>
      </patternFill>
    </fill>
    <fill>
      <patternFill patternType="solid">
        <fgColor indexed="43"/>
        <bgColor indexed="64"/>
      </patternFill>
    </fill>
    <fill>
      <patternFill patternType="solid">
        <fgColor indexed="51"/>
        <bgColor indexed="64"/>
      </patternFill>
    </fill>
    <fill>
      <patternFill patternType="solid">
        <fgColor indexed="30"/>
        <bgColor indexed="64"/>
      </patternFill>
    </fill>
    <fill>
      <patternFill patternType="solid">
        <fgColor indexed="53"/>
        <bgColor indexed="64"/>
      </patternFill>
    </fill>
    <fill>
      <patternFill patternType="solid">
        <fgColor indexed="10"/>
        <bgColor indexed="64"/>
      </patternFill>
    </fill>
  </fills>
  <borders count="24">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thin">
        <color auto="1"/>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thick">
        <color indexed="22"/>
      </bottom>
      <diagonal/>
    </border>
    <border>
      <left/>
      <right/>
      <top/>
      <bottom style="thick">
        <color indexed="6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auto="1"/>
      </top>
      <bottom style="double">
        <color auto="1"/>
      </bottom>
      <diagonal/>
    </border>
    <border>
      <left/>
      <right/>
      <top style="medium">
        <color auto="1"/>
      </top>
      <bottom style="medium">
        <color auto="1"/>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bottom style="thin">
        <color indexed="64"/>
      </bottom>
      <diagonal/>
    </border>
  </borders>
  <cellStyleXfs count="662">
    <xf numFmtId="0" fontId="0" fillId="0" borderId="0">
      <alignment vertical="center"/>
    </xf>
    <xf numFmtId="0" fontId="39" fillId="11" borderId="0" applyNumberFormat="0" applyBorder="0" applyAlignment="0" applyProtection="0">
      <alignment vertical="center"/>
    </xf>
    <xf numFmtId="0" fontId="2" fillId="0" borderId="7">
      <alignment horizontal="distributed" vertical="center" wrapText="1"/>
    </xf>
    <xf numFmtId="0" fontId="32" fillId="0" borderId="0"/>
    <xf numFmtId="0" fontId="31" fillId="0" borderId="10" applyNumberFormat="0" applyFill="0" applyAlignment="0" applyProtection="0">
      <alignment vertical="center"/>
    </xf>
    <xf numFmtId="0" fontId="47" fillId="0" borderId="0"/>
    <xf numFmtId="0" fontId="35" fillId="5" borderId="11" applyNumberFormat="0" applyAlignment="0" applyProtection="0">
      <alignment vertical="center"/>
    </xf>
    <xf numFmtId="0" fontId="37" fillId="17" borderId="0" applyNumberFormat="0" applyBorder="0" applyAlignment="0" applyProtection="0">
      <alignment vertical="center"/>
    </xf>
    <xf numFmtId="0" fontId="32" fillId="0" borderId="0"/>
    <xf numFmtId="0" fontId="52" fillId="0" borderId="0">
      <alignment horizontal="centerContinuous" vertical="center"/>
    </xf>
    <xf numFmtId="0" fontId="37" fillId="12" borderId="0" applyNumberFormat="0" applyBorder="0" applyAlignment="0" applyProtection="0">
      <alignment vertical="center"/>
    </xf>
    <xf numFmtId="0" fontId="39" fillId="11" borderId="0" applyNumberFormat="0" applyBorder="0" applyAlignment="0" applyProtection="0">
      <alignment vertical="center"/>
    </xf>
    <xf numFmtId="0" fontId="37" fillId="17" borderId="0" applyNumberFormat="0" applyBorder="0" applyAlignment="0" applyProtection="0">
      <alignment vertical="center"/>
    </xf>
    <xf numFmtId="0" fontId="32" fillId="0" borderId="0">
      <alignment vertical="center"/>
    </xf>
    <xf numFmtId="0" fontId="37" fillId="12" borderId="0" applyNumberFormat="0" applyBorder="0" applyAlignment="0" applyProtection="0">
      <alignment vertical="center"/>
    </xf>
    <xf numFmtId="0" fontId="39" fillId="10" borderId="0" applyNumberFormat="0" applyBorder="0" applyAlignment="0" applyProtection="0">
      <alignment vertical="center"/>
    </xf>
    <xf numFmtId="0" fontId="33" fillId="0" borderId="0" applyNumberFormat="0" applyFill="0" applyBorder="0" applyAlignment="0" applyProtection="0">
      <alignment vertical="center"/>
    </xf>
    <xf numFmtId="0" fontId="32" fillId="0" borderId="0">
      <alignment vertical="center"/>
    </xf>
    <xf numFmtId="0" fontId="37" fillId="12" borderId="0" applyNumberFormat="0" applyBorder="0" applyAlignment="0" applyProtection="0">
      <alignment vertical="center"/>
    </xf>
    <xf numFmtId="0" fontId="32" fillId="0" borderId="0"/>
    <xf numFmtId="0" fontId="42" fillId="0" borderId="0" applyNumberFormat="0" applyFill="0" applyBorder="0" applyAlignment="0" applyProtection="0">
      <alignment vertical="center"/>
    </xf>
    <xf numFmtId="0" fontId="32" fillId="0" borderId="0">
      <alignment vertical="center"/>
    </xf>
    <xf numFmtId="0" fontId="37" fillId="12" borderId="0" applyNumberFormat="0" applyBorder="0" applyAlignment="0" applyProtection="0">
      <alignment vertical="center"/>
    </xf>
    <xf numFmtId="0" fontId="45" fillId="13" borderId="0" applyNumberFormat="0" applyBorder="0" applyAlignment="0" applyProtection="0">
      <alignment vertical="center"/>
    </xf>
    <xf numFmtId="0" fontId="32" fillId="0" borderId="0">
      <alignment vertical="center"/>
    </xf>
    <xf numFmtId="0" fontId="42" fillId="0" borderId="0" applyNumberFormat="0" applyFill="0" applyBorder="0" applyAlignment="0" applyProtection="0">
      <alignment vertical="center"/>
    </xf>
    <xf numFmtId="0" fontId="38" fillId="0" borderId="0"/>
    <xf numFmtId="0" fontId="32" fillId="0" borderId="0">
      <alignment vertical="center"/>
    </xf>
    <xf numFmtId="0" fontId="37" fillId="12" borderId="0" applyNumberFormat="0" applyBorder="0" applyAlignment="0" applyProtection="0">
      <alignment vertical="center"/>
    </xf>
    <xf numFmtId="0" fontId="32" fillId="0" borderId="0">
      <alignment vertical="center"/>
    </xf>
    <xf numFmtId="0" fontId="37" fillId="12" borderId="0" applyNumberFormat="0" applyBorder="0" applyAlignment="0" applyProtection="0">
      <alignment vertical="center"/>
    </xf>
    <xf numFmtId="0" fontId="46" fillId="0" borderId="0" applyNumberFormat="0" applyFill="0" applyBorder="0" applyAlignment="0" applyProtection="0">
      <alignment vertical="center"/>
    </xf>
    <xf numFmtId="0" fontId="39" fillId="11" borderId="0" applyNumberFormat="0" applyBorder="0" applyAlignment="0" applyProtection="0">
      <alignment vertical="center"/>
    </xf>
    <xf numFmtId="0" fontId="44" fillId="0" borderId="14" applyNumberFormat="0" applyFill="0" applyAlignment="0" applyProtection="0">
      <alignment vertical="center"/>
    </xf>
    <xf numFmtId="0" fontId="39" fillId="10" borderId="0" applyNumberFormat="0" applyBorder="0" applyAlignment="0" applyProtection="0">
      <alignment vertical="center"/>
    </xf>
    <xf numFmtId="0" fontId="2" fillId="0" borderId="7">
      <alignment horizontal="distributed" vertical="center" wrapText="1"/>
    </xf>
    <xf numFmtId="0" fontId="39" fillId="11" borderId="0" applyNumberFormat="0" applyBorder="0" applyAlignment="0" applyProtection="0">
      <alignment vertical="center"/>
    </xf>
    <xf numFmtId="0" fontId="32" fillId="0" borderId="0">
      <alignment vertical="center"/>
    </xf>
    <xf numFmtId="182" fontId="53" fillId="0" borderId="0" applyFont="0" applyFill="0" applyBorder="0" applyAlignment="0" applyProtection="0"/>
    <xf numFmtId="0" fontId="39" fillId="23" borderId="0" applyNumberFormat="0" applyBorder="0" applyAlignment="0" applyProtection="0">
      <alignment vertical="center"/>
    </xf>
    <xf numFmtId="0" fontId="37" fillId="17" borderId="0" applyNumberFormat="0" applyBorder="0" applyAlignment="0" applyProtection="0">
      <alignment vertical="center"/>
    </xf>
    <xf numFmtId="0" fontId="39" fillId="12" borderId="0" applyNumberFormat="0" applyBorder="0" applyAlignment="0" applyProtection="0">
      <alignment vertical="center"/>
    </xf>
    <xf numFmtId="0" fontId="39" fillId="11" borderId="0" applyNumberFormat="0" applyBorder="0" applyAlignment="0" applyProtection="0">
      <alignment vertical="center"/>
    </xf>
    <xf numFmtId="0" fontId="38" fillId="0" borderId="0" applyFont="0" applyFill="0" applyBorder="0" applyAlignment="0" applyProtection="0"/>
    <xf numFmtId="0" fontId="39" fillId="4" borderId="0" applyNumberFormat="0" applyBorder="0" applyAlignment="0" applyProtection="0">
      <alignment vertical="center"/>
    </xf>
    <xf numFmtId="0" fontId="32" fillId="0" borderId="0"/>
    <xf numFmtId="0" fontId="41" fillId="0" borderId="13" applyNumberFormat="0" applyFill="0" applyAlignment="0" applyProtection="0">
      <alignment vertical="center"/>
    </xf>
    <xf numFmtId="0" fontId="59" fillId="0" borderId="17" applyNumberFormat="0" applyFill="0" applyAlignment="0" applyProtection="0">
      <alignment vertical="center"/>
    </xf>
    <xf numFmtId="0" fontId="38" fillId="0" borderId="0"/>
    <xf numFmtId="0" fontId="32" fillId="0" borderId="0">
      <alignment vertical="center"/>
    </xf>
    <xf numFmtId="0" fontId="2" fillId="0" borderId="7">
      <alignment horizontal="distributed" vertical="center" wrapText="1"/>
    </xf>
    <xf numFmtId="0" fontId="2" fillId="0" borderId="7">
      <alignment horizontal="distributed" vertical="center" wrapText="1"/>
    </xf>
    <xf numFmtId="0" fontId="47" fillId="0" borderId="0"/>
    <xf numFmtId="0" fontId="38" fillId="0" borderId="0"/>
    <xf numFmtId="0" fontId="37" fillId="26" borderId="0" applyNumberFormat="0" applyBorder="0" applyAlignment="0" applyProtection="0">
      <alignment vertical="center"/>
    </xf>
    <xf numFmtId="0" fontId="39" fillId="11" borderId="0" applyNumberFormat="0" applyBorder="0" applyAlignment="0" applyProtection="0">
      <alignment vertical="center"/>
    </xf>
    <xf numFmtId="0" fontId="35" fillId="5" borderId="11" applyNumberFormat="0" applyAlignment="0" applyProtection="0">
      <alignment vertical="center"/>
    </xf>
    <xf numFmtId="0" fontId="35" fillId="5" borderId="11" applyNumberFormat="0" applyAlignment="0" applyProtection="0">
      <alignment vertical="center"/>
    </xf>
    <xf numFmtId="0" fontId="37" fillId="9" borderId="0" applyNumberFormat="0" applyBorder="0" applyAlignment="0" applyProtection="0">
      <alignment vertical="center"/>
    </xf>
    <xf numFmtId="0" fontId="46" fillId="0" borderId="0" applyNumberFormat="0" applyFill="0" applyBorder="0" applyAlignment="0" applyProtection="0">
      <alignment vertical="center"/>
    </xf>
    <xf numFmtId="0" fontId="39" fillId="11" borderId="0" applyNumberFormat="0" applyBorder="0" applyAlignment="0" applyProtection="0">
      <alignment vertical="center"/>
    </xf>
    <xf numFmtId="0" fontId="32" fillId="0" borderId="0">
      <alignment vertical="center"/>
    </xf>
    <xf numFmtId="0" fontId="47" fillId="0" borderId="0"/>
    <xf numFmtId="0" fontId="35" fillId="5" borderId="11" applyNumberFormat="0" applyAlignment="0" applyProtection="0">
      <alignment vertical="center"/>
    </xf>
    <xf numFmtId="0" fontId="50" fillId="22" borderId="0" applyNumberFormat="0" applyBorder="0" applyAlignment="0" applyProtection="0">
      <alignment vertical="center"/>
    </xf>
    <xf numFmtId="0" fontId="37" fillId="9" borderId="0" applyNumberFormat="0" applyBorder="0" applyAlignment="0" applyProtection="0">
      <alignment vertical="center"/>
    </xf>
    <xf numFmtId="0" fontId="32" fillId="0" borderId="0">
      <alignment vertical="center"/>
    </xf>
    <xf numFmtId="0" fontId="46" fillId="0" borderId="0" applyNumberFormat="0" applyFill="0" applyBorder="0" applyAlignment="0" applyProtection="0">
      <alignment vertical="center"/>
    </xf>
    <xf numFmtId="0" fontId="39" fillId="11" borderId="0" applyNumberFormat="0" applyBorder="0" applyAlignment="0" applyProtection="0">
      <alignment vertical="center"/>
    </xf>
    <xf numFmtId="0" fontId="42" fillId="0" borderId="15" applyNumberFormat="0" applyFill="0" applyAlignment="0" applyProtection="0">
      <alignment vertical="center"/>
    </xf>
    <xf numFmtId="0" fontId="47" fillId="0" borderId="0"/>
    <xf numFmtId="0" fontId="39" fillId="11" borderId="0" applyNumberFormat="0" applyBorder="0" applyAlignment="0" applyProtection="0">
      <alignment vertical="center"/>
    </xf>
    <xf numFmtId="0" fontId="37" fillId="26" borderId="0" applyNumberFormat="0" applyBorder="0" applyAlignment="0" applyProtection="0">
      <alignment vertical="center"/>
    </xf>
    <xf numFmtId="0" fontId="39" fillId="11" borderId="0" applyNumberFormat="0" applyBorder="0" applyAlignment="0" applyProtection="0">
      <alignment vertical="center"/>
    </xf>
    <xf numFmtId="0" fontId="34" fillId="4" borderId="0" applyNumberFormat="0" applyBorder="0" applyAlignment="0" applyProtection="0">
      <alignment vertical="center"/>
    </xf>
    <xf numFmtId="0" fontId="37" fillId="26" borderId="0" applyNumberFormat="0" applyBorder="0" applyAlignment="0" applyProtection="0">
      <alignment vertical="center"/>
    </xf>
    <xf numFmtId="0" fontId="39" fillId="11" borderId="0" applyNumberFormat="0" applyBorder="0" applyAlignment="0" applyProtection="0">
      <alignment vertical="center"/>
    </xf>
    <xf numFmtId="0" fontId="32" fillId="0" borderId="0"/>
    <xf numFmtId="0" fontId="34" fillId="4" borderId="0" applyNumberFormat="0" applyBorder="0" applyAlignment="0" applyProtection="0">
      <alignment vertical="center"/>
    </xf>
    <xf numFmtId="0" fontId="37" fillId="26" borderId="0" applyNumberFormat="0" applyBorder="0" applyAlignment="0" applyProtection="0">
      <alignment vertical="center"/>
    </xf>
    <xf numFmtId="0" fontId="39" fillId="11" borderId="0" applyNumberFormat="0" applyBorder="0" applyAlignment="0" applyProtection="0">
      <alignment vertical="center"/>
    </xf>
    <xf numFmtId="0" fontId="39" fillId="13" borderId="0" applyNumberFormat="0" applyBorder="0" applyAlignment="0" applyProtection="0">
      <alignment vertical="center"/>
    </xf>
    <xf numFmtId="0" fontId="39" fillId="16" borderId="0" applyNumberFormat="0" applyBorder="0" applyAlignment="0" applyProtection="0">
      <alignment vertical="center"/>
    </xf>
    <xf numFmtId="0" fontId="39" fillId="13" borderId="0" applyNumberFormat="0" applyBorder="0" applyAlignment="0" applyProtection="0">
      <alignment vertical="center"/>
    </xf>
    <xf numFmtId="0" fontId="37" fillId="16"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39" fillId="13" borderId="0" applyNumberFormat="0" applyBorder="0" applyAlignment="0" applyProtection="0">
      <alignment vertical="center"/>
    </xf>
    <xf numFmtId="0" fontId="49" fillId="20" borderId="16" applyNumberFormat="0" applyAlignment="0" applyProtection="0">
      <alignment vertical="center"/>
    </xf>
    <xf numFmtId="0" fontId="39" fillId="15" borderId="0" applyNumberFormat="0" applyBorder="0" applyAlignment="0" applyProtection="0">
      <alignment vertical="center"/>
    </xf>
    <xf numFmtId="0" fontId="39" fillId="13" borderId="0" applyNumberFormat="0" applyBorder="0" applyAlignment="0" applyProtection="0">
      <alignment vertical="center"/>
    </xf>
    <xf numFmtId="0" fontId="37" fillId="16" borderId="0" applyNumberFormat="0" applyBorder="0" applyAlignment="0" applyProtection="0">
      <alignment vertical="center"/>
    </xf>
    <xf numFmtId="0" fontId="39" fillId="13" borderId="0" applyNumberFormat="0" applyBorder="0" applyAlignment="0" applyProtection="0">
      <alignment vertical="center"/>
    </xf>
    <xf numFmtId="0" fontId="37" fillId="16" borderId="0" applyNumberFormat="0" applyBorder="0" applyAlignment="0" applyProtection="0">
      <alignment vertical="center"/>
    </xf>
    <xf numFmtId="0" fontId="39" fillId="13" borderId="0" applyNumberFormat="0" applyBorder="0" applyAlignment="0" applyProtection="0">
      <alignment vertical="center"/>
    </xf>
    <xf numFmtId="0" fontId="37" fillId="16" borderId="0" applyNumberFormat="0" applyBorder="0" applyAlignment="0" applyProtection="0">
      <alignment vertical="center"/>
    </xf>
    <xf numFmtId="0" fontId="39" fillId="13" borderId="0" applyNumberFormat="0" applyBorder="0" applyAlignment="0" applyProtection="0">
      <alignment vertical="center"/>
    </xf>
    <xf numFmtId="0" fontId="39" fillId="10" borderId="0" applyNumberFormat="0" applyBorder="0" applyAlignment="0" applyProtection="0">
      <alignment vertical="center"/>
    </xf>
    <xf numFmtId="0" fontId="39" fillId="4" borderId="0" applyNumberFormat="0" applyBorder="0" applyAlignment="0" applyProtection="0">
      <alignment vertical="center"/>
    </xf>
    <xf numFmtId="0" fontId="39" fillId="4" borderId="0" applyNumberFormat="0" applyBorder="0" applyAlignment="0" applyProtection="0">
      <alignment vertical="center"/>
    </xf>
    <xf numFmtId="0" fontId="41" fillId="0" borderId="13" applyNumberFormat="0" applyFill="0" applyAlignment="0" applyProtection="0">
      <alignment vertical="center"/>
    </xf>
    <xf numFmtId="179" fontId="38" fillId="0" borderId="0" applyFont="0" applyFill="0" applyBorder="0" applyAlignment="0" applyProtection="0"/>
    <xf numFmtId="0" fontId="37" fillId="17" borderId="0" applyNumberFormat="0" applyBorder="0" applyAlignment="0" applyProtection="0">
      <alignment vertical="center"/>
    </xf>
    <xf numFmtId="0" fontId="39" fillId="4" borderId="0" applyNumberFormat="0" applyBorder="0" applyAlignment="0" applyProtection="0">
      <alignment vertical="center"/>
    </xf>
    <xf numFmtId="0" fontId="39" fillId="4" borderId="0" applyNumberFormat="0" applyBorder="0" applyAlignment="0" applyProtection="0">
      <alignment vertical="center"/>
    </xf>
    <xf numFmtId="0" fontId="37" fillId="16" borderId="0" applyNumberFormat="0" applyBorder="0" applyAlignment="0" applyProtection="0">
      <alignment vertical="center"/>
    </xf>
    <xf numFmtId="0" fontId="39" fillId="4" borderId="0" applyNumberFormat="0" applyBorder="0" applyAlignment="0" applyProtection="0">
      <alignment vertical="center"/>
    </xf>
    <xf numFmtId="0" fontId="37" fillId="16" borderId="0" applyNumberFormat="0" applyBorder="0" applyAlignment="0" applyProtection="0">
      <alignment vertical="center"/>
    </xf>
    <xf numFmtId="0" fontId="39" fillId="4" borderId="0" applyNumberFormat="0" applyBorder="0" applyAlignment="0" applyProtection="0">
      <alignment vertical="center"/>
    </xf>
    <xf numFmtId="0" fontId="39" fillId="4" borderId="0" applyNumberFormat="0" applyBorder="0" applyAlignment="0" applyProtection="0">
      <alignment vertical="center"/>
    </xf>
    <xf numFmtId="0" fontId="39" fillId="4" borderId="0" applyNumberFormat="0" applyBorder="0" applyAlignment="0" applyProtection="0">
      <alignment vertical="center"/>
    </xf>
    <xf numFmtId="0" fontId="37" fillId="24" borderId="0" applyNumberFormat="0" applyBorder="0" applyAlignment="0" applyProtection="0">
      <alignment vertical="center"/>
    </xf>
    <xf numFmtId="0" fontId="39" fillId="4" borderId="0" applyNumberFormat="0" applyBorder="0" applyAlignment="0" applyProtection="0">
      <alignment vertical="center"/>
    </xf>
    <xf numFmtId="0" fontId="37" fillId="24" borderId="0" applyNumberFormat="0" applyBorder="0" applyAlignment="0" applyProtection="0">
      <alignment vertical="center"/>
    </xf>
    <xf numFmtId="0" fontId="39" fillId="4" borderId="0" applyNumberFormat="0" applyBorder="0" applyAlignment="0" applyProtection="0">
      <alignment vertical="center"/>
    </xf>
    <xf numFmtId="0" fontId="37" fillId="24" borderId="0" applyNumberFormat="0" applyBorder="0" applyAlignment="0" applyProtection="0">
      <alignment vertical="center"/>
    </xf>
    <xf numFmtId="0" fontId="39" fillId="4" borderId="0" applyNumberFormat="0" applyBorder="0" applyAlignment="0" applyProtection="0">
      <alignment vertical="center"/>
    </xf>
    <xf numFmtId="0" fontId="32" fillId="0" borderId="0"/>
    <xf numFmtId="0" fontId="39" fillId="10" borderId="0" applyNumberFormat="0" applyBorder="0" applyAlignment="0" applyProtection="0">
      <alignment vertical="center"/>
    </xf>
    <xf numFmtId="0" fontId="32" fillId="0" borderId="0"/>
    <xf numFmtId="0" fontId="39" fillId="10" borderId="0" applyNumberFormat="0" applyBorder="0" applyAlignment="0" applyProtection="0">
      <alignment vertical="center"/>
    </xf>
    <xf numFmtId="0" fontId="32" fillId="0" borderId="0"/>
    <xf numFmtId="0" fontId="50" fillId="22" borderId="0" applyNumberFormat="0" applyBorder="0" applyAlignment="0" applyProtection="0">
      <alignment vertical="center"/>
    </xf>
    <xf numFmtId="0" fontId="37" fillId="9"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2" fillId="0" borderId="0"/>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2" fillId="0" borderId="0"/>
    <xf numFmtId="0" fontId="39" fillId="10" borderId="0" applyNumberFormat="0" applyBorder="0" applyAlignment="0" applyProtection="0">
      <alignment vertical="center"/>
    </xf>
    <xf numFmtId="0" fontId="32" fillId="0" borderId="0">
      <alignment vertical="center"/>
    </xf>
    <xf numFmtId="0" fontId="37" fillId="12" borderId="0" applyNumberFormat="0" applyBorder="0" applyAlignment="0" applyProtection="0">
      <alignment vertical="center"/>
    </xf>
    <xf numFmtId="0" fontId="39" fillId="10" borderId="0" applyNumberFormat="0" applyBorder="0" applyAlignment="0" applyProtection="0">
      <alignment vertical="center"/>
    </xf>
    <xf numFmtId="0" fontId="32" fillId="0" borderId="0"/>
    <xf numFmtId="0" fontId="37" fillId="12" borderId="0" applyNumberFormat="0" applyBorder="0" applyAlignment="0" applyProtection="0">
      <alignment vertical="center"/>
    </xf>
    <xf numFmtId="0" fontId="39" fillId="10"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58" fillId="0" borderId="0"/>
    <xf numFmtId="0" fontId="37" fillId="18"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49" fillId="20" borderId="16" applyNumberFormat="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7" fillId="24" borderId="0" applyNumberFormat="0" applyBorder="0" applyAlignment="0" applyProtection="0">
      <alignment vertical="center"/>
    </xf>
    <xf numFmtId="0" fontId="39" fillId="14" borderId="0" applyNumberFormat="0" applyBorder="0" applyAlignment="0" applyProtection="0">
      <alignment vertical="center"/>
    </xf>
    <xf numFmtId="0" fontId="39" fillId="14" borderId="0" applyNumberFormat="0" applyBorder="0" applyAlignment="0" applyProtection="0">
      <alignment vertical="center"/>
    </xf>
    <xf numFmtId="0" fontId="37" fillId="16" borderId="0" applyNumberFormat="0" applyBorder="0" applyAlignment="0" applyProtection="0">
      <alignment vertical="center"/>
    </xf>
    <xf numFmtId="0" fontId="39" fillId="14" borderId="0" applyNumberFormat="0" applyBorder="0" applyAlignment="0" applyProtection="0">
      <alignment vertical="center"/>
    </xf>
    <xf numFmtId="0" fontId="34" fillId="4" borderId="0" applyNumberFormat="0" applyBorder="0" applyAlignment="0" applyProtection="0">
      <alignment vertical="center"/>
    </xf>
    <xf numFmtId="0" fontId="37" fillId="16" borderId="0" applyNumberFormat="0" applyBorder="0" applyAlignment="0" applyProtection="0">
      <alignment vertical="center"/>
    </xf>
    <xf numFmtId="0" fontId="39" fillId="14" borderId="0" applyNumberFormat="0" applyBorder="0" applyAlignment="0" applyProtection="0">
      <alignment vertical="center"/>
    </xf>
    <xf numFmtId="0" fontId="34" fillId="4" borderId="0" applyNumberFormat="0" applyBorder="0" applyAlignment="0" applyProtection="0">
      <alignment vertical="center"/>
    </xf>
    <xf numFmtId="0" fontId="37" fillId="16" borderId="0" applyNumberFormat="0" applyBorder="0" applyAlignment="0" applyProtection="0">
      <alignment vertical="center"/>
    </xf>
    <xf numFmtId="0" fontId="39" fillId="14" borderId="0" applyNumberFormat="0" applyBorder="0" applyAlignment="0" applyProtection="0">
      <alignment vertical="center"/>
    </xf>
    <xf numFmtId="0" fontId="39" fillId="7" borderId="0" applyNumberFormat="0" applyBorder="0" applyAlignment="0" applyProtection="0">
      <alignment vertical="center"/>
    </xf>
    <xf numFmtId="0" fontId="39" fillId="10"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9" fillId="10" borderId="0" applyNumberFormat="0" applyBorder="0" applyAlignment="0" applyProtection="0">
      <alignment vertical="center"/>
    </xf>
    <xf numFmtId="0" fontId="39" fillId="7" borderId="0" applyNumberFormat="0" applyBorder="0" applyAlignment="0" applyProtection="0">
      <alignment vertical="center"/>
    </xf>
    <xf numFmtId="0" fontId="42" fillId="0" borderId="0" applyNumberFormat="0" applyFill="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37" fillId="17" borderId="0" applyNumberFormat="0" applyBorder="0" applyAlignment="0" applyProtection="0">
      <alignment vertical="center"/>
    </xf>
    <xf numFmtId="0" fontId="39" fillId="7" borderId="0" applyNumberFormat="0" applyBorder="0" applyAlignment="0" applyProtection="0">
      <alignment vertical="center"/>
    </xf>
    <xf numFmtId="0" fontId="37" fillId="17" borderId="0" applyNumberFormat="0" applyBorder="0" applyAlignment="0" applyProtection="0">
      <alignment vertical="center"/>
    </xf>
    <xf numFmtId="0" fontId="39" fillId="15" borderId="0" applyNumberFormat="0" applyBorder="0" applyAlignment="0" applyProtection="0">
      <alignment vertical="center"/>
    </xf>
    <xf numFmtId="0" fontId="39" fillId="7" borderId="0" applyNumberFormat="0" applyBorder="0" applyAlignment="0" applyProtection="0">
      <alignment vertical="center"/>
    </xf>
    <xf numFmtId="0" fontId="37" fillId="17" borderId="0" applyNumberFormat="0" applyBorder="0" applyAlignment="0" applyProtection="0">
      <alignment vertical="center"/>
    </xf>
    <xf numFmtId="0" fontId="39" fillId="15" borderId="0" applyNumberFormat="0" applyBorder="0" applyAlignment="0" applyProtection="0">
      <alignment vertical="center"/>
    </xf>
    <xf numFmtId="0" fontId="39" fillId="7" borderId="0" applyNumberFormat="0" applyBorder="0" applyAlignment="0" applyProtection="0">
      <alignment vertical="center"/>
    </xf>
    <xf numFmtId="0" fontId="39" fillId="15" borderId="0" applyNumberFormat="0" applyBorder="0" applyAlignment="0" applyProtection="0">
      <alignment vertical="center"/>
    </xf>
    <xf numFmtId="0" fontId="39" fillId="23" borderId="0" applyNumberFormat="0" applyBorder="0" applyAlignment="0" applyProtection="0">
      <alignment vertical="center"/>
    </xf>
    <xf numFmtId="0" fontId="39" fillId="15" borderId="0" applyNumberFormat="0" applyBorder="0" applyAlignment="0" applyProtection="0">
      <alignment vertical="center"/>
    </xf>
    <xf numFmtId="178" fontId="53" fillId="0" borderId="0" applyFont="0" applyFill="0" applyBorder="0" applyAlignment="0" applyProtection="0"/>
    <xf numFmtId="0" fontId="39" fillId="15" borderId="0" applyNumberFormat="0" applyBorder="0" applyAlignment="0" applyProtection="0">
      <alignment vertical="center"/>
    </xf>
    <xf numFmtId="0" fontId="39" fillId="15" borderId="0" applyNumberFormat="0" applyBorder="0" applyAlignment="0" applyProtection="0">
      <alignment vertical="center"/>
    </xf>
    <xf numFmtId="0" fontId="46" fillId="0" borderId="0" applyNumberFormat="0" applyFill="0" applyBorder="0" applyAlignment="0" applyProtection="0">
      <alignment vertical="center"/>
    </xf>
    <xf numFmtId="0" fontId="39" fillId="15" borderId="0" applyNumberFormat="0" applyBorder="0" applyAlignment="0" applyProtection="0">
      <alignment vertical="center"/>
    </xf>
    <xf numFmtId="0" fontId="46" fillId="0" borderId="0" applyNumberFormat="0" applyFill="0" applyBorder="0" applyAlignment="0" applyProtection="0">
      <alignment vertical="center"/>
    </xf>
    <xf numFmtId="0" fontId="39" fillId="15" borderId="0" applyNumberFormat="0" applyBorder="0" applyAlignment="0" applyProtection="0">
      <alignment vertical="center"/>
    </xf>
    <xf numFmtId="0" fontId="32" fillId="0" borderId="0">
      <alignment vertical="center"/>
    </xf>
    <xf numFmtId="0" fontId="39" fillId="23" borderId="0" applyNumberFormat="0" applyBorder="0" applyAlignment="0" applyProtection="0">
      <alignment vertical="center"/>
    </xf>
    <xf numFmtId="0" fontId="39" fillId="15" borderId="0" applyNumberFormat="0" applyBorder="0" applyAlignment="0" applyProtection="0">
      <alignment vertical="center"/>
    </xf>
    <xf numFmtId="0" fontId="39" fillId="15" borderId="0" applyNumberFormat="0" applyBorder="0" applyAlignment="0" applyProtection="0">
      <alignment vertical="center"/>
    </xf>
    <xf numFmtId="0" fontId="39" fillId="15" borderId="0" applyNumberFormat="0" applyBorder="0" applyAlignment="0" applyProtection="0">
      <alignment vertical="center"/>
    </xf>
    <xf numFmtId="0" fontId="32" fillId="0" borderId="0">
      <alignment vertical="center"/>
    </xf>
    <xf numFmtId="0" fontId="39" fillId="15" borderId="0" applyNumberFormat="0" applyBorder="0" applyAlignment="0" applyProtection="0">
      <alignment vertical="center"/>
    </xf>
    <xf numFmtId="0" fontId="35" fillId="5" borderId="11" applyNumberFormat="0" applyAlignment="0" applyProtection="0">
      <alignment vertical="center"/>
    </xf>
    <xf numFmtId="0" fontId="39" fillId="15" borderId="0" applyNumberFormat="0" applyBorder="0" applyAlignment="0" applyProtection="0">
      <alignment vertical="center"/>
    </xf>
    <xf numFmtId="0" fontId="39" fillId="15" borderId="0" applyNumberFormat="0" applyBorder="0" applyAlignment="0" applyProtection="0">
      <alignment vertical="center"/>
    </xf>
    <xf numFmtId="0" fontId="39" fillId="12" borderId="0" applyNumberFormat="0" applyBorder="0" applyAlignment="0" applyProtection="0">
      <alignment vertical="center"/>
    </xf>
    <xf numFmtId="0" fontId="39" fillId="12" borderId="0" applyNumberFormat="0" applyBorder="0" applyAlignment="0" applyProtection="0">
      <alignment vertical="center"/>
    </xf>
    <xf numFmtId="0" fontId="37" fillId="9" borderId="0" applyNumberFormat="0" applyBorder="0" applyAlignment="0" applyProtection="0">
      <alignment vertical="center"/>
    </xf>
    <xf numFmtId="0" fontId="39" fillId="12" borderId="0" applyNumberFormat="0" applyBorder="0" applyAlignment="0" applyProtection="0">
      <alignment vertical="center"/>
    </xf>
    <xf numFmtId="0" fontId="37" fillId="9" borderId="0" applyNumberFormat="0" applyBorder="0" applyAlignment="0" applyProtection="0">
      <alignment vertical="center"/>
    </xf>
    <xf numFmtId="0" fontId="39" fillId="12" borderId="0" applyNumberFormat="0" applyBorder="0" applyAlignment="0" applyProtection="0">
      <alignment vertical="center"/>
    </xf>
    <xf numFmtId="0" fontId="37" fillId="9" borderId="0" applyNumberFormat="0" applyBorder="0" applyAlignment="0" applyProtection="0">
      <alignment vertical="center"/>
    </xf>
    <xf numFmtId="0" fontId="39" fillId="12" borderId="0" applyNumberFormat="0" applyBorder="0" applyAlignment="0" applyProtection="0">
      <alignment vertical="center"/>
    </xf>
    <xf numFmtId="0" fontId="39" fillId="12" borderId="0" applyNumberFormat="0" applyBorder="0" applyAlignment="0" applyProtection="0">
      <alignment vertical="center"/>
    </xf>
    <xf numFmtId="0" fontId="32" fillId="0" borderId="0">
      <alignment vertical="center"/>
    </xf>
    <xf numFmtId="0" fontId="39" fillId="23" borderId="0" applyNumberFormat="0" applyBorder="0" applyAlignment="0" applyProtection="0">
      <alignment vertical="center"/>
    </xf>
    <xf numFmtId="0" fontId="39" fillId="12" borderId="0" applyNumberFormat="0" applyBorder="0" applyAlignment="0" applyProtection="0">
      <alignment vertical="center"/>
    </xf>
    <xf numFmtId="0" fontId="39" fillId="12" borderId="0" applyNumberFormat="0" applyBorder="0" applyAlignment="0" applyProtection="0">
      <alignment vertical="center"/>
    </xf>
    <xf numFmtId="0" fontId="56" fillId="0" borderId="3">
      <alignment horizontal="left" vertical="center"/>
    </xf>
    <xf numFmtId="0" fontId="37" fillId="18" borderId="0" applyNumberFormat="0" applyBorder="0" applyAlignment="0" applyProtection="0">
      <alignment vertical="center"/>
    </xf>
    <xf numFmtId="0" fontId="39" fillId="12" borderId="0" applyNumberFormat="0" applyBorder="0" applyAlignment="0" applyProtection="0">
      <alignment vertical="center"/>
    </xf>
    <xf numFmtId="0" fontId="37" fillId="18" borderId="0" applyNumberFormat="0" applyBorder="0" applyAlignment="0" applyProtection="0">
      <alignment vertical="center"/>
    </xf>
    <xf numFmtId="0" fontId="39" fillId="12" borderId="0" applyNumberFormat="0" applyBorder="0" applyAlignment="0" applyProtection="0">
      <alignment vertical="center"/>
    </xf>
    <xf numFmtId="0" fontId="37" fillId="18" borderId="0" applyNumberFormat="0" applyBorder="0" applyAlignment="0" applyProtection="0">
      <alignment vertical="center"/>
    </xf>
    <xf numFmtId="0" fontId="39" fillId="12" borderId="0" applyNumberFormat="0" applyBorder="0" applyAlignment="0" applyProtection="0">
      <alignment vertical="center"/>
    </xf>
    <xf numFmtId="0" fontId="35" fillId="5" borderId="11" applyNumberFormat="0" applyAlignment="0" applyProtection="0">
      <alignment vertical="center"/>
    </xf>
    <xf numFmtId="0" fontId="39" fillId="16" borderId="0" applyNumberFormat="0" applyBorder="0" applyAlignment="0" applyProtection="0">
      <alignment vertical="center"/>
    </xf>
    <xf numFmtId="0" fontId="35" fillId="5" borderId="11" applyNumberFormat="0" applyAlignment="0" applyProtection="0">
      <alignment vertical="center"/>
    </xf>
    <xf numFmtId="0" fontId="39" fillId="16" borderId="0" applyNumberFormat="0" applyBorder="0" applyAlignment="0" applyProtection="0">
      <alignment vertical="center"/>
    </xf>
    <xf numFmtId="0" fontId="35" fillId="5" borderId="11" applyNumberFormat="0" applyAlignment="0" applyProtection="0">
      <alignment vertical="center"/>
    </xf>
    <xf numFmtId="0" fontId="39" fillId="16" borderId="0" applyNumberFormat="0" applyBorder="0" applyAlignment="0" applyProtection="0">
      <alignment vertical="center"/>
    </xf>
    <xf numFmtId="0" fontId="35" fillId="5" borderId="11" applyNumberFormat="0" applyAlignment="0" applyProtection="0">
      <alignment vertical="center"/>
    </xf>
    <xf numFmtId="0" fontId="39" fillId="16" borderId="0" applyNumberFormat="0" applyBorder="0" applyAlignment="0" applyProtection="0">
      <alignment vertical="center"/>
    </xf>
    <xf numFmtId="0" fontId="39" fillId="16" borderId="0" applyNumberFormat="0" applyBorder="0" applyAlignment="0" applyProtection="0">
      <alignment vertical="center"/>
    </xf>
    <xf numFmtId="0" fontId="35" fillId="5" borderId="11" applyNumberFormat="0" applyAlignment="0" applyProtection="0">
      <alignment vertical="center"/>
    </xf>
    <xf numFmtId="0" fontId="39" fillId="16" borderId="0" applyNumberFormat="0" applyBorder="0" applyAlignment="0" applyProtection="0">
      <alignment vertical="center"/>
    </xf>
    <xf numFmtId="0" fontId="39" fillId="16" borderId="0" applyNumberFormat="0" applyBorder="0" applyAlignment="0" applyProtection="0">
      <alignment vertical="center"/>
    </xf>
    <xf numFmtId="0" fontId="35" fillId="5" borderId="11" applyNumberFormat="0" applyAlignment="0" applyProtection="0">
      <alignment vertical="center"/>
    </xf>
    <xf numFmtId="0" fontId="39" fillId="16" borderId="0" applyNumberFormat="0" applyBorder="0" applyAlignment="0" applyProtection="0">
      <alignment vertical="center"/>
    </xf>
    <xf numFmtId="0" fontId="39" fillId="16" borderId="0" applyNumberFormat="0" applyBorder="0" applyAlignment="0" applyProtection="0">
      <alignment vertical="center"/>
    </xf>
    <xf numFmtId="0" fontId="39" fillId="16" borderId="0" applyNumberFormat="0" applyBorder="0" applyAlignment="0" applyProtection="0">
      <alignment vertical="center"/>
    </xf>
    <xf numFmtId="0" fontId="39" fillId="16" borderId="0" applyNumberFormat="0" applyBorder="0" applyAlignment="0" applyProtection="0">
      <alignment vertical="center"/>
    </xf>
    <xf numFmtId="0" fontId="39" fillId="10" borderId="0" applyNumberFormat="0" applyBorder="0" applyAlignment="0" applyProtection="0">
      <alignment vertical="center"/>
    </xf>
    <xf numFmtId="0" fontId="33" fillId="0" borderId="0" applyNumberFormat="0" applyFill="0" applyBorder="0" applyAlignment="0" applyProtection="0">
      <alignment vertical="center"/>
    </xf>
    <xf numFmtId="0" fontId="49" fillId="20" borderId="16" applyNumberFormat="0" applyAlignment="0" applyProtection="0">
      <alignment vertical="center"/>
    </xf>
    <xf numFmtId="0" fontId="31" fillId="0" borderId="10" applyNumberFormat="0" applyFill="0" applyAlignment="0" applyProtection="0">
      <alignment vertical="center"/>
    </xf>
    <xf numFmtId="9" fontId="62" fillId="0" borderId="0" applyFont="0" applyFill="0" applyBorder="0" applyAlignment="0" applyProtection="0"/>
    <xf numFmtId="0" fontId="42" fillId="0" borderId="0" applyNumberFormat="0" applyFill="0" applyBorder="0" applyAlignment="0" applyProtection="0">
      <alignment vertical="center"/>
    </xf>
    <xf numFmtId="0" fontId="49" fillId="20" borderId="16" applyNumberFormat="0" applyAlignment="0" applyProtection="0">
      <alignment vertical="center"/>
    </xf>
    <xf numFmtId="0" fontId="39" fillId="10" borderId="0" applyNumberFormat="0" applyBorder="0" applyAlignment="0" applyProtection="0">
      <alignment vertical="center"/>
    </xf>
    <xf numFmtId="0" fontId="49" fillId="20" borderId="16" applyNumberFormat="0" applyAlignment="0" applyProtection="0">
      <alignment vertical="center"/>
    </xf>
    <xf numFmtId="0" fontId="63" fillId="5" borderId="20" applyNumberFormat="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49" fillId="20" borderId="16" applyNumberFormat="0" applyAlignment="0" applyProtection="0">
      <alignment vertical="center"/>
    </xf>
    <xf numFmtId="0" fontId="42" fillId="0" borderId="0" applyNumberFormat="0" applyFill="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0" borderId="0" applyNumberFormat="0" applyBorder="0" applyAlignment="0" applyProtection="0">
      <alignment vertical="center"/>
    </xf>
    <xf numFmtId="0" fontId="39" fillId="15" borderId="0" applyNumberFormat="0" applyBorder="0" applyAlignment="0" applyProtection="0">
      <alignment vertical="center"/>
    </xf>
    <xf numFmtId="0" fontId="34" fillId="4" borderId="0" applyNumberFormat="0" applyBorder="0" applyAlignment="0" applyProtection="0">
      <alignment vertical="center"/>
    </xf>
    <xf numFmtId="0" fontId="39" fillId="15" borderId="0" applyNumberFormat="0" applyBorder="0" applyAlignment="0" applyProtection="0">
      <alignment vertical="center"/>
    </xf>
    <xf numFmtId="0" fontId="49" fillId="20" borderId="16" applyNumberFormat="0" applyAlignment="0" applyProtection="0">
      <alignment vertical="center"/>
    </xf>
    <xf numFmtId="0" fontId="39" fillId="15" borderId="0" applyNumberFormat="0" applyBorder="0" applyAlignment="0" applyProtection="0">
      <alignment vertical="center"/>
    </xf>
    <xf numFmtId="0" fontId="49" fillId="20" borderId="16" applyNumberFormat="0" applyAlignment="0" applyProtection="0">
      <alignment vertical="center"/>
    </xf>
    <xf numFmtId="0" fontId="39" fillId="15" borderId="0" applyNumberFormat="0" applyBorder="0" applyAlignment="0" applyProtection="0">
      <alignment vertical="center"/>
    </xf>
    <xf numFmtId="0" fontId="39" fillId="15" borderId="0" applyNumberFormat="0" applyBorder="0" applyAlignment="0" applyProtection="0">
      <alignment vertical="center"/>
    </xf>
    <xf numFmtId="0" fontId="39" fillId="15" borderId="0" applyNumberFormat="0" applyBorder="0" applyAlignment="0" applyProtection="0">
      <alignment vertical="center"/>
    </xf>
    <xf numFmtId="0" fontId="39" fillId="15" borderId="0" applyNumberFormat="0" applyBorder="0" applyAlignment="0" applyProtection="0">
      <alignment vertical="center"/>
    </xf>
    <xf numFmtId="37" fontId="40" fillId="0" borderId="0"/>
    <xf numFmtId="0" fontId="39" fillId="15" borderId="0" applyNumberFormat="0" applyBorder="0" applyAlignment="0" applyProtection="0">
      <alignment vertical="center"/>
    </xf>
    <xf numFmtId="0" fontId="32" fillId="6" borderId="12" applyNumberFormat="0" applyFont="0" applyAlignment="0" applyProtection="0">
      <alignment vertical="center"/>
    </xf>
    <xf numFmtId="0" fontId="39" fillId="15" borderId="0" applyNumberFormat="0" applyBorder="0" applyAlignment="0" applyProtection="0">
      <alignment vertical="center"/>
    </xf>
    <xf numFmtId="0" fontId="39" fillId="23" borderId="0" applyNumberFormat="0" applyBorder="0" applyAlignment="0" applyProtection="0">
      <alignment vertical="center"/>
    </xf>
    <xf numFmtId="0" fontId="37" fillId="24" borderId="0" applyNumberFormat="0" applyBorder="0" applyAlignment="0" applyProtection="0">
      <alignment vertical="center"/>
    </xf>
    <xf numFmtId="0" fontId="39" fillId="23" borderId="0" applyNumberFormat="0" applyBorder="0" applyAlignment="0" applyProtection="0">
      <alignment vertical="center"/>
    </xf>
    <xf numFmtId="0" fontId="39" fillId="23" borderId="0" applyNumberFormat="0" applyBorder="0" applyAlignment="0" applyProtection="0">
      <alignment vertical="center"/>
    </xf>
    <xf numFmtId="0" fontId="39" fillId="23" borderId="0" applyNumberFormat="0" applyBorder="0" applyAlignment="0" applyProtection="0">
      <alignment vertical="center"/>
    </xf>
    <xf numFmtId="0" fontId="57" fillId="0" borderId="0" applyProtection="0"/>
    <xf numFmtId="0" fontId="39" fillId="23" borderId="0" applyNumberFormat="0" applyBorder="0" applyAlignment="0" applyProtection="0">
      <alignment vertical="center"/>
    </xf>
    <xf numFmtId="0" fontId="39" fillId="23" borderId="0" applyNumberFormat="0" applyBorder="0" applyAlignment="0" applyProtection="0">
      <alignment vertical="center"/>
    </xf>
    <xf numFmtId="0" fontId="39" fillId="23" borderId="0" applyNumberFormat="0" applyBorder="0" applyAlignment="0" applyProtection="0">
      <alignment vertical="center"/>
    </xf>
    <xf numFmtId="0" fontId="37" fillId="17" borderId="0" applyNumberFormat="0" applyBorder="0" applyAlignment="0" applyProtection="0">
      <alignment vertical="center"/>
    </xf>
    <xf numFmtId="0" fontId="39" fillId="23" borderId="0" applyNumberFormat="0" applyBorder="0" applyAlignment="0" applyProtection="0">
      <alignment vertical="center"/>
    </xf>
    <xf numFmtId="0" fontId="37" fillId="24" borderId="0" applyNumberFormat="0" applyBorder="0" applyAlignment="0" applyProtection="0">
      <alignment vertical="center"/>
    </xf>
    <xf numFmtId="0" fontId="37" fillId="24" borderId="0" applyNumberFormat="0" applyBorder="0" applyAlignment="0" applyProtection="0">
      <alignment vertical="center"/>
    </xf>
    <xf numFmtId="0" fontId="37" fillId="24" borderId="0" applyNumberFormat="0" applyBorder="0" applyAlignment="0" applyProtection="0">
      <alignment vertical="center"/>
    </xf>
    <xf numFmtId="0" fontId="37" fillId="9" borderId="0" applyNumberFormat="0" applyBorder="0" applyAlignment="0" applyProtection="0">
      <alignment vertical="center"/>
    </xf>
    <xf numFmtId="0" fontId="37" fillId="24" borderId="0" applyNumberFormat="0" applyBorder="0" applyAlignment="0" applyProtection="0">
      <alignment vertical="center"/>
    </xf>
    <xf numFmtId="0" fontId="37" fillId="9" borderId="0" applyNumberFormat="0" applyBorder="0" applyAlignment="0" applyProtection="0">
      <alignment vertical="center"/>
    </xf>
    <xf numFmtId="0" fontId="37" fillId="24" borderId="0" applyNumberFormat="0" applyBorder="0" applyAlignment="0" applyProtection="0">
      <alignment vertical="center"/>
    </xf>
    <xf numFmtId="0" fontId="37" fillId="24" borderId="0" applyNumberFormat="0" applyBorder="0" applyAlignment="0" applyProtection="0">
      <alignment vertical="center"/>
    </xf>
    <xf numFmtId="0" fontId="37" fillId="24" borderId="0" applyNumberFormat="0" applyBorder="0" applyAlignment="0" applyProtection="0">
      <alignment vertical="center"/>
    </xf>
    <xf numFmtId="0" fontId="32" fillId="0" borderId="0">
      <alignment vertical="center"/>
    </xf>
    <xf numFmtId="0" fontId="37" fillId="12" borderId="0" applyNumberFormat="0" applyBorder="0" applyAlignment="0" applyProtection="0">
      <alignment vertical="center"/>
    </xf>
    <xf numFmtId="0" fontId="32" fillId="0" borderId="0">
      <alignment vertical="center"/>
    </xf>
    <xf numFmtId="0" fontId="42" fillId="0" borderId="15" applyNumberFormat="0" applyFill="0" applyAlignment="0" applyProtection="0">
      <alignment vertical="center"/>
    </xf>
    <xf numFmtId="0" fontId="37" fillId="12" borderId="0" applyNumberFormat="0" applyBorder="0" applyAlignment="0" applyProtection="0">
      <alignment vertical="center"/>
    </xf>
    <xf numFmtId="0" fontId="32" fillId="0" borderId="0">
      <alignment vertical="center"/>
    </xf>
    <xf numFmtId="0" fontId="37" fillId="12" borderId="0" applyNumberFormat="0" applyBorder="0" applyAlignment="0" applyProtection="0">
      <alignment vertical="center"/>
    </xf>
    <xf numFmtId="0" fontId="37" fillId="12" borderId="0" applyNumberFormat="0" applyBorder="0" applyAlignment="0" applyProtection="0">
      <alignment vertical="center"/>
    </xf>
    <xf numFmtId="0" fontId="37" fillId="16" borderId="0" applyNumberFormat="0" applyBorder="0" applyAlignment="0" applyProtection="0">
      <alignment vertical="center"/>
    </xf>
    <xf numFmtId="0" fontId="34" fillId="4" borderId="0" applyNumberFormat="0" applyBorder="0" applyAlignment="0" applyProtection="0">
      <alignment vertical="center"/>
    </xf>
    <xf numFmtId="0" fontId="37" fillId="16"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3" fillId="0" borderId="0" applyNumberFormat="0" applyFill="0" applyBorder="0" applyAlignment="0" applyProtection="0">
      <alignment vertical="center"/>
    </xf>
    <xf numFmtId="0" fontId="44" fillId="0" borderId="14" applyNumberFormat="0" applyFill="0" applyAlignment="0" applyProtection="0">
      <alignment vertical="center"/>
    </xf>
    <xf numFmtId="0" fontId="44" fillId="0" borderId="14" applyNumberFormat="0" applyFill="0" applyAlignment="0" applyProtection="0">
      <alignment vertical="center"/>
    </xf>
    <xf numFmtId="0" fontId="37" fillId="17" borderId="0" applyNumberFormat="0" applyBorder="0" applyAlignment="0" applyProtection="0">
      <alignment vertical="center"/>
    </xf>
    <xf numFmtId="0" fontId="37" fillId="17" borderId="0" applyNumberFormat="0" applyBorder="0" applyAlignment="0" applyProtection="0">
      <alignment vertical="center"/>
    </xf>
    <xf numFmtId="0" fontId="37" fillId="17" borderId="0" applyNumberFormat="0" applyBorder="0" applyAlignment="0" applyProtection="0">
      <alignment vertical="center"/>
    </xf>
    <xf numFmtId="0" fontId="35" fillId="5" borderId="11" applyNumberFormat="0" applyAlignment="0" applyProtection="0">
      <alignment vertical="center"/>
    </xf>
    <xf numFmtId="0" fontId="50" fillId="22"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18" borderId="0" applyNumberFormat="0" applyBorder="0" applyAlignment="0" applyProtection="0">
      <alignment vertical="center"/>
    </xf>
    <xf numFmtId="0" fontId="37" fillId="9" borderId="0" applyNumberFormat="0" applyBorder="0" applyAlignment="0" applyProtection="0">
      <alignment vertical="center"/>
    </xf>
    <xf numFmtId="0" fontId="56" fillId="0" borderId="3">
      <alignment horizontal="left" vertical="center"/>
    </xf>
    <xf numFmtId="0" fontId="37" fillId="18" borderId="0" applyNumberFormat="0" applyBorder="0" applyAlignment="0" applyProtection="0">
      <alignment vertical="center"/>
    </xf>
    <xf numFmtId="0" fontId="37" fillId="18" borderId="0" applyNumberFormat="0" applyBorder="0" applyAlignment="0" applyProtection="0">
      <alignment vertical="center"/>
    </xf>
    <xf numFmtId="0" fontId="37" fillId="18" borderId="0" applyNumberFormat="0" applyBorder="0" applyAlignment="0" applyProtection="0">
      <alignment vertical="center"/>
    </xf>
    <xf numFmtId="0" fontId="37" fillId="18" borderId="0" applyNumberFormat="0" applyBorder="0" applyAlignment="0" applyProtection="0">
      <alignment vertical="center"/>
    </xf>
    <xf numFmtId="0" fontId="37" fillId="18" borderId="0" applyNumberFormat="0" applyBorder="0" applyAlignment="0" applyProtection="0">
      <alignment vertical="center"/>
    </xf>
    <xf numFmtId="0" fontId="37" fillId="18" borderId="0" applyNumberFormat="0" applyBorder="0" applyAlignment="0" applyProtection="0">
      <alignment vertical="center"/>
    </xf>
    <xf numFmtId="0" fontId="37" fillId="18" borderId="0" applyNumberFormat="0" applyBorder="0" applyAlignment="0" applyProtection="0">
      <alignment vertical="center"/>
    </xf>
    <xf numFmtId="0" fontId="45" fillId="13" borderId="0" applyNumberFormat="0" applyBorder="0" applyAlignment="0" applyProtection="0">
      <alignment vertical="center"/>
    </xf>
    <xf numFmtId="188" fontId="60" fillId="0" borderId="0" applyFill="0" applyBorder="0" applyAlignment="0"/>
    <xf numFmtId="41" fontId="53" fillId="0" borderId="0" applyFont="0" applyFill="0" applyBorder="0" applyAlignment="0" applyProtection="0"/>
    <xf numFmtId="0" fontId="48" fillId="0" borderId="0" applyFont="0" applyFill="0" applyBorder="0" applyAlignment="0" applyProtection="0"/>
    <xf numFmtId="184" fontId="54" fillId="0" borderId="0"/>
    <xf numFmtId="185" fontId="53" fillId="0" borderId="0" applyFont="0" applyFill="0" applyBorder="0" applyAlignment="0" applyProtection="0"/>
    <xf numFmtId="0" fontId="32" fillId="0" borderId="0"/>
    <xf numFmtId="180" fontId="54" fillId="0" borderId="0"/>
    <xf numFmtId="187" fontId="54" fillId="0" borderId="0"/>
    <xf numFmtId="2" fontId="57" fillId="0" borderId="0" applyProtection="0"/>
    <xf numFmtId="0" fontId="41" fillId="0" borderId="13" applyNumberFormat="0" applyFill="0" applyAlignment="0" applyProtection="0">
      <alignment vertical="center"/>
    </xf>
    <xf numFmtId="38" fontId="43" fillId="5" borderId="0" applyNumberFormat="0" applyBorder="0" applyAlignment="0" applyProtection="0"/>
    <xf numFmtId="0" fontId="37" fillId="9" borderId="0" applyNumberFormat="0" applyBorder="0" applyAlignment="0" applyProtection="0">
      <alignment vertical="center"/>
    </xf>
    <xf numFmtId="0" fontId="56" fillId="0" borderId="19" applyNumberFormat="0" applyAlignment="0" applyProtection="0">
      <alignment horizontal="left" vertical="center"/>
    </xf>
    <xf numFmtId="0" fontId="55" fillId="0" borderId="0" applyProtection="0"/>
    <xf numFmtId="0" fontId="56" fillId="0" borderId="0" applyProtection="0"/>
    <xf numFmtId="183" fontId="32" fillId="0" borderId="0" applyFont="0" applyFill="0" applyBorder="0" applyAlignment="0" applyProtection="0">
      <alignment vertical="center"/>
    </xf>
    <xf numFmtId="10" fontId="43" fillId="19" borderId="7" applyNumberFormat="0" applyBorder="0" applyAlignment="0" applyProtection="0"/>
    <xf numFmtId="0" fontId="64" fillId="0" borderId="0" applyNumberFormat="0" applyFill="0" applyBorder="0" applyAlignment="0" applyProtection="0">
      <alignment vertical="center"/>
    </xf>
    <xf numFmtId="0" fontId="31" fillId="0" borderId="10" applyNumberFormat="0" applyFill="0" applyAlignment="0" applyProtection="0">
      <alignment vertical="center"/>
    </xf>
    <xf numFmtId="10" fontId="43" fillId="19" borderId="7" applyNumberFormat="0" applyBorder="0" applyAlignment="0" applyProtection="0"/>
    <xf numFmtId="37" fontId="40" fillId="0" borderId="0"/>
    <xf numFmtId="0" fontId="61" fillId="0" borderId="0"/>
    <xf numFmtId="0" fontId="51" fillId="0" borderId="0"/>
    <xf numFmtId="10" fontId="53" fillId="0" borderId="0" applyFont="0" applyFill="0" applyBorder="0" applyAlignment="0" applyProtection="0"/>
    <xf numFmtId="0" fontId="32" fillId="0" borderId="0">
      <alignment vertical="center"/>
    </xf>
    <xf numFmtId="0" fontId="41" fillId="0" borderId="13" applyNumberFormat="0" applyFill="0" applyAlignment="0" applyProtection="0">
      <alignment vertical="center"/>
    </xf>
    <xf numFmtId="1" fontId="53" fillId="0" borderId="0"/>
    <xf numFmtId="0" fontId="32" fillId="0" borderId="0"/>
    <xf numFmtId="0" fontId="57" fillId="0" borderId="18" applyProtection="0"/>
    <xf numFmtId="0" fontId="57" fillId="0" borderId="18" applyProtection="0"/>
    <xf numFmtId="0" fontId="2" fillId="0" borderId="7">
      <alignment horizontal="distributed" vertical="center" wrapText="1"/>
    </xf>
    <xf numFmtId="0" fontId="44" fillId="0" borderId="14" applyNumberFormat="0" applyFill="0" applyAlignment="0" applyProtection="0">
      <alignment vertical="center"/>
    </xf>
    <xf numFmtId="0" fontId="49" fillId="20" borderId="16" applyNumberFormat="0" applyAlignment="0" applyProtection="0">
      <alignment vertical="center"/>
    </xf>
    <xf numFmtId="0" fontId="44" fillId="0" borderId="14" applyNumberFormat="0" applyFill="0" applyAlignment="0" applyProtection="0">
      <alignment vertical="center"/>
    </xf>
    <xf numFmtId="0" fontId="44" fillId="0" borderId="14" applyNumberFormat="0" applyFill="0" applyAlignment="0" applyProtection="0">
      <alignment vertical="center"/>
    </xf>
    <xf numFmtId="0" fontId="44" fillId="0" borderId="14" applyNumberFormat="0" applyFill="0" applyAlignment="0" applyProtection="0">
      <alignment vertical="center"/>
    </xf>
    <xf numFmtId="0" fontId="44" fillId="0" borderId="14" applyNumberFormat="0" applyFill="0" applyAlignment="0" applyProtection="0">
      <alignment vertical="center"/>
    </xf>
    <xf numFmtId="0" fontId="44" fillId="0" borderId="14" applyNumberFormat="0" applyFill="0" applyAlignment="0" applyProtection="0">
      <alignment vertical="center"/>
    </xf>
    <xf numFmtId="0" fontId="44" fillId="0" borderId="14" applyNumberFormat="0" applyFill="0" applyAlignment="0" applyProtection="0">
      <alignment vertical="center"/>
    </xf>
    <xf numFmtId="0" fontId="44" fillId="0" borderId="14" applyNumberFormat="0" applyFill="0" applyAlignment="0" applyProtection="0">
      <alignment vertical="center"/>
    </xf>
    <xf numFmtId="0" fontId="44" fillId="0" borderId="14" applyNumberFormat="0" applyFill="0" applyAlignment="0" applyProtection="0">
      <alignment vertical="center"/>
    </xf>
    <xf numFmtId="0" fontId="41" fillId="0" borderId="13" applyNumberFormat="0" applyFill="0" applyAlignment="0" applyProtection="0">
      <alignment vertical="center"/>
    </xf>
    <xf numFmtId="0" fontId="32" fillId="0" borderId="0"/>
    <xf numFmtId="0" fontId="41" fillId="0" borderId="13" applyNumberFormat="0" applyFill="0" applyAlignment="0" applyProtection="0">
      <alignment vertical="center"/>
    </xf>
    <xf numFmtId="0" fontId="32" fillId="0" borderId="0"/>
    <xf numFmtId="0" fontId="41" fillId="0" borderId="13" applyNumberFormat="0" applyFill="0" applyAlignment="0" applyProtection="0">
      <alignment vertical="center"/>
    </xf>
    <xf numFmtId="0" fontId="41" fillId="0" borderId="13" applyNumberFormat="0" applyFill="0" applyAlignment="0" applyProtection="0">
      <alignment vertical="center"/>
    </xf>
    <xf numFmtId="0" fontId="41" fillId="0" borderId="13" applyNumberFormat="0" applyFill="0" applyAlignment="0" applyProtection="0">
      <alignment vertical="center"/>
    </xf>
    <xf numFmtId="0" fontId="41" fillId="0" borderId="13" applyNumberFormat="0" applyFill="0" applyAlignment="0" applyProtection="0">
      <alignment vertical="center"/>
    </xf>
    <xf numFmtId="0" fontId="41" fillId="0" borderId="13" applyNumberFormat="0" applyFill="0" applyAlignment="0" applyProtection="0">
      <alignment vertical="center"/>
    </xf>
    <xf numFmtId="0" fontId="41" fillId="0" borderId="13" applyNumberFormat="0" applyFill="0" applyAlignment="0" applyProtection="0">
      <alignment vertical="center"/>
    </xf>
    <xf numFmtId="0" fontId="42" fillId="0" borderId="15" applyNumberFormat="0" applyFill="0" applyAlignment="0" applyProtection="0">
      <alignment vertical="center"/>
    </xf>
    <xf numFmtId="0" fontId="42" fillId="0" borderId="15" applyNumberFormat="0" applyFill="0" applyAlignment="0" applyProtection="0">
      <alignment vertical="center"/>
    </xf>
    <xf numFmtId="0" fontId="34" fillId="4" borderId="0" applyNumberFormat="0" applyBorder="0" applyAlignment="0" applyProtection="0">
      <alignment vertical="center"/>
    </xf>
    <xf numFmtId="0" fontId="32" fillId="0" borderId="0"/>
    <xf numFmtId="0" fontId="42" fillId="0" borderId="15" applyNumberFormat="0" applyFill="0" applyAlignment="0" applyProtection="0">
      <alignment vertical="center"/>
    </xf>
    <xf numFmtId="0" fontId="32" fillId="0" borderId="0"/>
    <xf numFmtId="0" fontId="42" fillId="0" borderId="15" applyNumberFormat="0" applyFill="0" applyAlignment="0" applyProtection="0">
      <alignment vertical="center"/>
    </xf>
    <xf numFmtId="0" fontId="32" fillId="0" borderId="0"/>
    <xf numFmtId="0" fontId="42" fillId="0" borderId="15" applyNumberFormat="0" applyFill="0" applyAlignment="0" applyProtection="0">
      <alignment vertical="center"/>
    </xf>
    <xf numFmtId="0" fontId="42" fillId="0" borderId="15" applyNumberFormat="0" applyFill="0" applyAlignment="0" applyProtection="0">
      <alignment vertical="center"/>
    </xf>
    <xf numFmtId="0" fontId="34" fillId="4" borderId="0" applyNumberFormat="0" applyBorder="0" applyAlignment="0" applyProtection="0">
      <alignment vertical="center"/>
    </xf>
    <xf numFmtId="0" fontId="42" fillId="0" borderId="15" applyNumberFormat="0" applyFill="0" applyAlignment="0" applyProtection="0">
      <alignment vertical="center"/>
    </xf>
    <xf numFmtId="0" fontId="42" fillId="0" borderId="15" applyNumberFormat="0" applyFill="0" applyAlignment="0" applyProtection="0">
      <alignment vertical="center"/>
    </xf>
    <xf numFmtId="0" fontId="42" fillId="0" borderId="15" applyNumberFormat="0" applyFill="0" applyAlignment="0" applyProtection="0">
      <alignment vertical="center"/>
    </xf>
    <xf numFmtId="0" fontId="42" fillId="0" borderId="15" applyNumberFormat="0" applyFill="0" applyAlignment="0" applyProtection="0">
      <alignment vertical="center"/>
    </xf>
    <xf numFmtId="0" fontId="33"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32" fillId="0" borderId="0"/>
    <xf numFmtId="0" fontId="32" fillId="0" borderId="0">
      <alignment vertical="center"/>
    </xf>
    <xf numFmtId="0" fontId="42" fillId="0" borderId="0" applyNumberFormat="0" applyFill="0" applyBorder="0" applyAlignment="0" applyProtection="0">
      <alignment vertical="center"/>
    </xf>
    <xf numFmtId="0" fontId="32" fillId="0" borderId="0"/>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1" fillId="0" borderId="10" applyNumberFormat="0" applyFill="0" applyAlignment="0" applyProtection="0">
      <alignment vertical="center"/>
    </xf>
    <xf numFmtId="0" fontId="42" fillId="0" borderId="0" applyNumberFormat="0" applyFill="0" applyBorder="0" applyAlignment="0" applyProtection="0">
      <alignment vertical="center"/>
    </xf>
    <xf numFmtId="189" fontId="2" fillId="0" borderId="7">
      <alignment vertical="center"/>
      <protection locked="0"/>
    </xf>
    <xf numFmtId="0" fontId="49" fillId="20" borderId="16" applyNumberFormat="0" applyAlignment="0" applyProtection="0">
      <alignment vertical="center"/>
    </xf>
    <xf numFmtId="0" fontId="42"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2" fillId="0" borderId="7">
      <alignment horizontal="distributed" vertical="center" wrapText="1"/>
    </xf>
    <xf numFmtId="0" fontId="2" fillId="0" borderId="7">
      <alignment horizontal="distributed" vertical="center" wrapText="1"/>
    </xf>
    <xf numFmtId="0" fontId="2" fillId="0" borderId="7">
      <alignment horizontal="distributed" vertical="center" wrapText="1"/>
    </xf>
    <xf numFmtId="0" fontId="2" fillId="0" borderId="7">
      <alignment horizontal="distributed" vertical="center" wrapText="1"/>
    </xf>
    <xf numFmtId="0" fontId="2" fillId="0" borderId="7">
      <alignment horizontal="distributed" vertical="center" wrapText="1"/>
    </xf>
    <xf numFmtId="0" fontId="2" fillId="0" borderId="7">
      <alignment horizontal="distributed" vertical="center" wrapText="1"/>
    </xf>
    <xf numFmtId="0" fontId="2" fillId="0" borderId="7">
      <alignment horizontal="distributed" vertical="center" wrapText="1"/>
    </xf>
    <xf numFmtId="0" fontId="2" fillId="0" borderId="7">
      <alignment horizontal="distributed" vertical="center" wrapText="1"/>
    </xf>
    <xf numFmtId="0" fontId="2" fillId="0" borderId="7">
      <alignment horizontal="distributed" vertical="center" wrapText="1"/>
    </xf>
    <xf numFmtId="0" fontId="2" fillId="0" borderId="7">
      <alignment horizontal="distributed" vertical="center" wrapText="1"/>
    </xf>
    <xf numFmtId="0" fontId="2" fillId="0" borderId="7">
      <alignment horizontal="distributed" vertical="center" wrapText="1"/>
    </xf>
    <xf numFmtId="0" fontId="45" fillId="13" borderId="0" applyNumberFormat="0" applyBorder="0" applyAlignment="0" applyProtection="0">
      <alignment vertical="center"/>
    </xf>
    <xf numFmtId="0" fontId="33" fillId="0" borderId="0" applyNumberFormat="0" applyFill="0" applyBorder="0" applyAlignment="0" applyProtection="0">
      <alignment vertical="center"/>
    </xf>
    <xf numFmtId="0" fontId="45" fillId="13" borderId="0" applyNumberFormat="0" applyBorder="0" applyAlignment="0" applyProtection="0">
      <alignment vertical="center"/>
    </xf>
    <xf numFmtId="0" fontId="45" fillId="13" borderId="0" applyNumberFormat="0" applyBorder="0" applyAlignment="0" applyProtection="0">
      <alignment vertical="center"/>
    </xf>
    <xf numFmtId="0" fontId="48" fillId="0" borderId="0" applyFont="0" applyFill="0" applyBorder="0" applyAlignment="0" applyProtection="0"/>
    <xf numFmtId="0" fontId="45" fillId="13" borderId="0" applyNumberFormat="0" applyBorder="0" applyAlignment="0" applyProtection="0">
      <alignment vertical="center"/>
    </xf>
    <xf numFmtId="0" fontId="45" fillId="13" borderId="0" applyNumberFormat="0" applyBorder="0" applyAlignment="0" applyProtection="0">
      <alignment vertical="center"/>
    </xf>
    <xf numFmtId="0" fontId="31" fillId="0" borderId="10" applyNumberFormat="0" applyFill="0" applyAlignment="0" applyProtection="0">
      <alignment vertical="center"/>
    </xf>
    <xf numFmtId="0" fontId="45" fillId="13" borderId="0" applyNumberFormat="0" applyBorder="0" applyAlignment="0" applyProtection="0">
      <alignment vertical="center"/>
    </xf>
    <xf numFmtId="0" fontId="45" fillId="13" borderId="0" applyNumberFormat="0" applyBorder="0" applyAlignment="0" applyProtection="0">
      <alignment vertical="center"/>
    </xf>
    <xf numFmtId="0" fontId="34" fillId="4" borderId="0" applyNumberFormat="0" applyBorder="0" applyAlignment="0" applyProtection="0">
      <alignment vertical="center"/>
    </xf>
    <xf numFmtId="0" fontId="45" fillId="13" borderId="0" applyNumberFormat="0" applyBorder="0" applyAlignment="0" applyProtection="0">
      <alignment vertical="center"/>
    </xf>
    <xf numFmtId="0" fontId="32" fillId="0" borderId="0"/>
    <xf numFmtId="0" fontId="45" fillId="13" borderId="0" applyNumberFormat="0" applyBorder="0" applyAlignment="0" applyProtection="0">
      <alignment vertical="center"/>
    </xf>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alignment vertical="center"/>
    </xf>
    <xf numFmtId="0" fontId="32" fillId="0" borderId="0">
      <alignment vertical="center"/>
    </xf>
    <xf numFmtId="0" fontId="32" fillId="0" borderId="0">
      <alignment vertical="center"/>
    </xf>
    <xf numFmtId="0" fontId="33" fillId="0" borderId="0" applyNumberFormat="0" applyFill="0" applyBorder="0" applyAlignment="0" applyProtection="0">
      <alignment vertical="center"/>
    </xf>
    <xf numFmtId="0" fontId="32" fillId="0" borderId="0">
      <alignment vertical="center"/>
    </xf>
    <xf numFmtId="0" fontId="32" fillId="0" borderId="0">
      <alignment vertical="center"/>
    </xf>
    <xf numFmtId="0" fontId="32" fillId="0" borderId="0">
      <alignment vertical="center"/>
    </xf>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alignment vertical="center"/>
    </xf>
    <xf numFmtId="0" fontId="32" fillId="0" borderId="0">
      <alignment vertical="center"/>
    </xf>
    <xf numFmtId="0" fontId="32" fillId="0" borderId="0">
      <alignment vertical="center"/>
    </xf>
    <xf numFmtId="0" fontId="32" fillId="0" borderId="0">
      <alignment vertical="center"/>
    </xf>
    <xf numFmtId="0" fontId="32" fillId="0" borderId="0" applyNumberFormat="0" applyFill="0" applyBorder="0" applyAlignment="0" applyProtection="0"/>
    <xf numFmtId="0" fontId="34" fillId="4" borderId="0" applyNumberFormat="0" applyBorder="0" applyAlignment="0" applyProtection="0">
      <alignment vertical="center"/>
    </xf>
    <xf numFmtId="0" fontId="34" fillId="4" borderId="0" applyNumberFormat="0" applyBorder="0" applyAlignment="0" applyProtection="0">
      <alignment vertical="center"/>
    </xf>
    <xf numFmtId="0" fontId="31" fillId="0" borderId="10" applyNumberFormat="0" applyFill="0" applyAlignment="0" applyProtection="0">
      <alignment vertical="center"/>
    </xf>
    <xf numFmtId="0" fontId="31" fillId="0" borderId="10" applyNumberFormat="0" applyFill="0" applyAlignment="0" applyProtection="0">
      <alignment vertical="center"/>
    </xf>
    <xf numFmtId="0" fontId="64" fillId="0" borderId="0" applyNumberFormat="0" applyFill="0" applyBorder="0" applyAlignment="0" applyProtection="0">
      <alignment vertical="center"/>
    </xf>
    <xf numFmtId="0" fontId="31" fillId="0" borderId="10" applyNumberFormat="0" applyFill="0" applyAlignment="0" applyProtection="0">
      <alignment vertical="center"/>
    </xf>
    <xf numFmtId="0" fontId="64" fillId="0" borderId="0" applyNumberFormat="0" applyFill="0" applyBorder="0" applyAlignment="0" applyProtection="0">
      <alignment vertical="center"/>
    </xf>
    <xf numFmtId="0" fontId="31" fillId="0" borderId="10" applyNumberFormat="0" applyFill="0" applyAlignment="0" applyProtection="0">
      <alignment vertical="center"/>
    </xf>
    <xf numFmtId="0" fontId="31" fillId="0" borderId="10" applyNumberFormat="0" applyFill="0" applyAlignment="0" applyProtection="0">
      <alignment vertical="center"/>
    </xf>
    <xf numFmtId="0" fontId="31" fillId="0" borderId="10" applyNumberFormat="0" applyFill="0" applyAlignment="0" applyProtection="0">
      <alignment vertical="center"/>
    </xf>
    <xf numFmtId="0" fontId="31" fillId="0" borderId="10" applyNumberFormat="0" applyFill="0" applyAlignment="0" applyProtection="0">
      <alignment vertical="center"/>
    </xf>
    <xf numFmtId="189" fontId="2" fillId="0" borderId="7">
      <alignment vertical="center"/>
      <protection locked="0"/>
    </xf>
    <xf numFmtId="0" fontId="49" fillId="20" borderId="16" applyNumberFormat="0" applyAlignment="0" applyProtection="0">
      <alignment vertical="center"/>
    </xf>
    <xf numFmtId="189" fontId="2" fillId="0" borderId="7">
      <alignment vertical="center"/>
      <protection locked="0"/>
    </xf>
    <xf numFmtId="0" fontId="49" fillId="20" borderId="16" applyNumberFormat="0" applyAlignment="0" applyProtection="0">
      <alignment vertical="center"/>
    </xf>
    <xf numFmtId="0" fontId="3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59" fillId="0" borderId="17" applyNumberFormat="0" applyFill="0" applyAlignment="0" applyProtection="0">
      <alignment vertical="center"/>
    </xf>
    <xf numFmtId="0" fontId="59" fillId="0" borderId="17" applyNumberFormat="0" applyFill="0" applyAlignment="0" applyProtection="0">
      <alignment vertical="center"/>
    </xf>
    <xf numFmtId="0" fontId="59" fillId="0" borderId="17" applyNumberFormat="0" applyFill="0" applyAlignment="0" applyProtection="0">
      <alignment vertical="center"/>
    </xf>
    <xf numFmtId="0" fontId="59" fillId="0" borderId="17" applyNumberFormat="0" applyFill="0" applyAlignment="0" applyProtection="0">
      <alignment vertical="center"/>
    </xf>
    <xf numFmtId="0" fontId="59" fillId="0" borderId="17" applyNumberFormat="0" applyFill="0" applyAlignment="0" applyProtection="0">
      <alignment vertical="center"/>
    </xf>
    <xf numFmtId="0" fontId="59" fillId="0" borderId="17" applyNumberFormat="0" applyFill="0" applyAlignment="0" applyProtection="0">
      <alignment vertical="center"/>
    </xf>
    <xf numFmtId="0" fontId="59" fillId="0" borderId="17" applyNumberFormat="0" applyFill="0" applyAlignment="0" applyProtection="0">
      <alignment vertical="center"/>
    </xf>
    <xf numFmtId="0" fontId="59" fillId="0" borderId="17" applyNumberFormat="0" applyFill="0" applyAlignment="0" applyProtection="0">
      <alignment vertical="center"/>
    </xf>
    <xf numFmtId="181" fontId="38" fillId="0" borderId="0" applyFont="0" applyFill="0" applyBorder="0" applyAlignment="0" applyProtection="0"/>
    <xf numFmtId="186" fontId="38" fillId="0" borderId="0" applyFont="0" applyFill="0" applyBorder="0" applyAlignment="0" applyProtection="0"/>
    <xf numFmtId="176" fontId="38" fillId="0" borderId="0" applyFont="0" applyFill="0" applyBorder="0" applyAlignment="0" applyProtection="0"/>
    <xf numFmtId="0" fontId="54" fillId="0" borderId="0"/>
    <xf numFmtId="41" fontId="54" fillId="0" borderId="0" applyFont="0" applyFill="0" applyBorder="0" applyAlignment="0" applyProtection="0"/>
    <xf numFmtId="43" fontId="54" fillId="0" borderId="0" applyFont="0" applyFill="0" applyBorder="0" applyAlignment="0" applyProtection="0"/>
    <xf numFmtId="0" fontId="38" fillId="0" borderId="0" applyFont="0" applyFill="0" applyBorder="0" applyAlignment="0" applyProtection="0"/>
    <xf numFmtId="183" fontId="32" fillId="0" borderId="0" applyFont="0" applyFill="0" applyBorder="0" applyAlignment="0" applyProtection="0">
      <alignment vertical="center"/>
    </xf>
    <xf numFmtId="183" fontId="32" fillId="0" borderId="0" applyFont="0" applyFill="0" applyBorder="0" applyAlignment="0" applyProtection="0">
      <alignment vertical="center"/>
    </xf>
    <xf numFmtId="183" fontId="32" fillId="0" borderId="0" applyFont="0" applyFill="0" applyBorder="0" applyAlignment="0" applyProtection="0">
      <alignment vertical="center"/>
    </xf>
    <xf numFmtId="183" fontId="32" fillId="0" borderId="0" applyFont="0" applyFill="0" applyBorder="0" applyAlignment="0" applyProtection="0">
      <alignment vertical="center"/>
    </xf>
    <xf numFmtId="183" fontId="32" fillId="0" borderId="0" applyFont="0" applyFill="0" applyBorder="0" applyAlignment="0" applyProtection="0">
      <alignment vertical="center"/>
    </xf>
    <xf numFmtId="183" fontId="32" fillId="0" borderId="0" applyFont="0" applyFill="0" applyBorder="0" applyAlignment="0" applyProtection="0">
      <alignment vertical="center"/>
    </xf>
    <xf numFmtId="183" fontId="32" fillId="0" borderId="0" applyFont="0" applyFill="0" applyBorder="0" applyAlignment="0" applyProtection="0">
      <alignment vertical="center"/>
    </xf>
    <xf numFmtId="183" fontId="32" fillId="0" borderId="0" applyFont="0" applyFill="0" applyBorder="0" applyAlignment="0" applyProtection="0">
      <alignment vertical="center"/>
    </xf>
    <xf numFmtId="43" fontId="32" fillId="0" borderId="0" applyFont="0" applyFill="0" applyBorder="0" applyAlignment="0" applyProtection="0"/>
    <xf numFmtId="0" fontId="62" fillId="0" borderId="0"/>
    <xf numFmtId="0" fontId="37" fillId="8" borderId="0" applyNumberFormat="0" applyBorder="0" applyAlignment="0" applyProtection="0">
      <alignment vertical="center"/>
    </xf>
    <xf numFmtId="0" fontId="37" fillId="8" borderId="0" applyNumberFormat="0" applyBorder="0" applyAlignment="0" applyProtection="0">
      <alignment vertical="center"/>
    </xf>
    <xf numFmtId="0" fontId="37" fillId="8" borderId="0" applyNumberFormat="0" applyBorder="0" applyAlignment="0" applyProtection="0">
      <alignment vertical="center"/>
    </xf>
    <xf numFmtId="0" fontId="37" fillId="8" borderId="0" applyNumberFormat="0" applyBorder="0" applyAlignment="0" applyProtection="0">
      <alignment vertical="center"/>
    </xf>
    <xf numFmtId="0" fontId="37" fillId="8" borderId="0" applyNumberFormat="0" applyBorder="0" applyAlignment="0" applyProtection="0">
      <alignment vertical="center"/>
    </xf>
    <xf numFmtId="0" fontId="37" fillId="8" borderId="0" applyNumberFormat="0" applyBorder="0" applyAlignment="0" applyProtection="0">
      <alignment vertical="center"/>
    </xf>
    <xf numFmtId="0" fontId="37" fillId="8" borderId="0" applyNumberFormat="0" applyBorder="0" applyAlignment="0" applyProtection="0">
      <alignment vertical="center"/>
    </xf>
    <xf numFmtId="0" fontId="37" fillId="8" borderId="0" applyNumberFormat="0" applyBorder="0" applyAlignment="0" applyProtection="0">
      <alignment vertical="center"/>
    </xf>
    <xf numFmtId="0" fontId="37" fillId="8" borderId="0" applyNumberFormat="0" applyBorder="0" applyAlignment="0" applyProtection="0">
      <alignment vertical="center"/>
    </xf>
    <xf numFmtId="0" fontId="37" fillId="8" borderId="0" applyNumberFormat="0" applyBorder="0" applyAlignment="0" applyProtection="0">
      <alignment vertical="center"/>
    </xf>
    <xf numFmtId="0" fontId="37" fillId="8" borderId="0" applyNumberFormat="0" applyBorder="0" applyAlignment="0" applyProtection="0">
      <alignment vertical="center"/>
    </xf>
    <xf numFmtId="0" fontId="37" fillId="8" borderId="0" applyNumberFormat="0" applyBorder="0" applyAlignment="0" applyProtection="0">
      <alignment vertical="center"/>
    </xf>
    <xf numFmtId="0" fontId="37" fillId="26" borderId="0" applyNumberFormat="0" applyBorder="0" applyAlignment="0" applyProtection="0">
      <alignment vertical="center"/>
    </xf>
    <xf numFmtId="0" fontId="37" fillId="26" borderId="0" applyNumberFormat="0" applyBorder="0" applyAlignment="0" applyProtection="0">
      <alignment vertical="center"/>
    </xf>
    <xf numFmtId="0" fontId="37" fillId="26" borderId="0" applyNumberFormat="0" applyBorder="0" applyAlignment="0" applyProtection="0">
      <alignment vertical="center"/>
    </xf>
    <xf numFmtId="0" fontId="37" fillId="26" borderId="0" applyNumberFormat="0" applyBorder="0" applyAlignment="0" applyProtection="0">
      <alignment vertical="center"/>
    </xf>
    <xf numFmtId="0" fontId="37" fillId="26" borderId="0" applyNumberFormat="0" applyBorder="0" applyAlignment="0" applyProtection="0">
      <alignment vertical="center"/>
    </xf>
    <xf numFmtId="0" fontId="37" fillId="26" borderId="0" applyNumberFormat="0" applyBorder="0" applyAlignment="0" applyProtection="0">
      <alignment vertical="center"/>
    </xf>
    <xf numFmtId="0" fontId="37" fillId="26" borderId="0" applyNumberFormat="0" applyBorder="0" applyAlignment="0" applyProtection="0">
      <alignment vertical="center"/>
    </xf>
    <xf numFmtId="0" fontId="37" fillId="26"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21" borderId="0" applyNumberFormat="0" applyBorder="0" applyAlignment="0" applyProtection="0">
      <alignment vertical="center"/>
    </xf>
    <xf numFmtId="0" fontId="37" fillId="17" borderId="0" applyNumberFormat="0" applyBorder="0" applyAlignment="0" applyProtection="0">
      <alignment vertical="center"/>
    </xf>
    <xf numFmtId="0" fontId="37" fillId="17" borderId="0" applyNumberFormat="0" applyBorder="0" applyAlignment="0" applyProtection="0">
      <alignment vertical="center"/>
    </xf>
    <xf numFmtId="0" fontId="37" fillId="17" borderId="0" applyNumberFormat="0" applyBorder="0" applyAlignment="0" applyProtection="0">
      <alignment vertical="center"/>
    </xf>
    <xf numFmtId="0" fontId="37" fillId="17" borderId="0" applyNumberFormat="0" applyBorder="0" applyAlignment="0" applyProtection="0">
      <alignment vertical="center"/>
    </xf>
    <xf numFmtId="0" fontId="37" fillId="17" borderId="0" applyNumberFormat="0" applyBorder="0" applyAlignment="0" applyProtection="0">
      <alignment vertical="center"/>
    </xf>
    <xf numFmtId="0" fontId="37" fillId="17" borderId="0" applyNumberFormat="0" applyBorder="0" applyAlignment="0" applyProtection="0">
      <alignment vertical="center"/>
    </xf>
    <xf numFmtId="0" fontId="37" fillId="17" borderId="0" applyNumberFormat="0" applyBorder="0" applyAlignment="0" applyProtection="0">
      <alignment vertical="center"/>
    </xf>
    <xf numFmtId="0" fontId="37" fillId="17" borderId="0" applyNumberFormat="0" applyBorder="0" applyAlignment="0" applyProtection="0">
      <alignment vertical="center"/>
    </xf>
    <xf numFmtId="0" fontId="37" fillId="17" borderId="0" applyNumberFormat="0" applyBorder="0" applyAlignment="0" applyProtection="0">
      <alignment vertical="center"/>
    </xf>
    <xf numFmtId="0" fontId="37" fillId="17" borderId="0" applyNumberFormat="0" applyBorder="0" applyAlignment="0" applyProtection="0">
      <alignment vertical="center"/>
    </xf>
    <xf numFmtId="0" fontId="37" fillId="17" borderId="0" applyNumberFormat="0" applyBorder="0" applyAlignment="0" applyProtection="0">
      <alignment vertical="center"/>
    </xf>
    <xf numFmtId="0" fontId="37" fillId="17"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9" borderId="0" applyNumberFormat="0" applyBorder="0" applyAlignment="0" applyProtection="0">
      <alignment vertical="center"/>
    </xf>
    <xf numFmtId="0" fontId="37" fillId="25" borderId="0" applyNumberFormat="0" applyBorder="0" applyAlignment="0" applyProtection="0">
      <alignment vertical="center"/>
    </xf>
    <xf numFmtId="0" fontId="37" fillId="25" borderId="0" applyNumberFormat="0" applyBorder="0" applyAlignment="0" applyProtection="0">
      <alignment vertical="center"/>
    </xf>
    <xf numFmtId="0" fontId="37" fillId="25" borderId="0" applyNumberFormat="0" applyBorder="0" applyAlignment="0" applyProtection="0">
      <alignment vertical="center"/>
    </xf>
    <xf numFmtId="0" fontId="37" fillId="25" borderId="0" applyNumberFormat="0" applyBorder="0" applyAlignment="0" applyProtection="0">
      <alignment vertical="center"/>
    </xf>
    <xf numFmtId="0" fontId="37" fillId="25" borderId="0" applyNumberFormat="0" applyBorder="0" applyAlignment="0" applyProtection="0">
      <alignment vertical="center"/>
    </xf>
    <xf numFmtId="0" fontId="37" fillId="25" borderId="0" applyNumberFormat="0" applyBorder="0" applyAlignment="0" applyProtection="0">
      <alignment vertical="center"/>
    </xf>
    <xf numFmtId="0" fontId="37" fillId="25" borderId="0" applyNumberFormat="0" applyBorder="0" applyAlignment="0" applyProtection="0">
      <alignment vertical="center"/>
    </xf>
    <xf numFmtId="0" fontId="37" fillId="25" borderId="0" applyNumberFormat="0" applyBorder="0" applyAlignment="0" applyProtection="0">
      <alignment vertical="center"/>
    </xf>
    <xf numFmtId="0" fontId="37" fillId="25" borderId="0" applyNumberFormat="0" applyBorder="0" applyAlignment="0" applyProtection="0">
      <alignment vertical="center"/>
    </xf>
    <xf numFmtId="0" fontId="37" fillId="25" borderId="0" applyNumberFormat="0" applyBorder="0" applyAlignment="0" applyProtection="0">
      <alignment vertical="center"/>
    </xf>
    <xf numFmtId="0" fontId="37" fillId="25" borderId="0" applyNumberFormat="0" applyBorder="0" applyAlignment="0" applyProtection="0">
      <alignment vertical="center"/>
    </xf>
    <xf numFmtId="0" fontId="37" fillId="25"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50" fillId="22" borderId="0" applyNumberFormat="0" applyBorder="0" applyAlignment="0" applyProtection="0">
      <alignment vertical="center"/>
    </xf>
    <xf numFmtId="0" fontId="63" fillId="5" borderId="20" applyNumberFormat="0" applyAlignment="0" applyProtection="0">
      <alignment vertical="center"/>
    </xf>
    <xf numFmtId="0" fontId="63" fillId="5" borderId="20" applyNumberFormat="0" applyAlignment="0" applyProtection="0">
      <alignment vertical="center"/>
    </xf>
    <xf numFmtId="0" fontId="63" fillId="5" borderId="20" applyNumberFormat="0" applyAlignment="0" applyProtection="0">
      <alignment vertical="center"/>
    </xf>
    <xf numFmtId="0" fontId="63" fillId="5" borderId="20" applyNumberFormat="0" applyAlignment="0" applyProtection="0">
      <alignment vertical="center"/>
    </xf>
    <xf numFmtId="0" fontId="63" fillId="5" borderId="20" applyNumberFormat="0" applyAlignment="0" applyProtection="0">
      <alignment vertical="center"/>
    </xf>
    <xf numFmtId="0" fontId="63" fillId="5" borderId="20" applyNumberFormat="0" applyAlignment="0" applyProtection="0">
      <alignment vertical="center"/>
    </xf>
    <xf numFmtId="0" fontId="63" fillId="5" borderId="20" applyNumberFormat="0" applyAlignment="0" applyProtection="0">
      <alignment vertical="center"/>
    </xf>
    <xf numFmtId="0" fontId="63" fillId="5" borderId="20" applyNumberFormat="0" applyAlignment="0" applyProtection="0">
      <alignment vertical="center"/>
    </xf>
    <xf numFmtId="0" fontId="63" fillId="5" borderId="20" applyNumberFormat="0" applyAlignment="0" applyProtection="0">
      <alignment vertical="center"/>
    </xf>
    <xf numFmtId="0" fontId="63" fillId="5" borderId="20" applyNumberFormat="0" applyAlignment="0" applyProtection="0">
      <alignment vertical="center"/>
    </xf>
    <xf numFmtId="0" fontId="63" fillId="5" borderId="20" applyNumberFormat="0" applyAlignment="0" applyProtection="0">
      <alignment vertical="center"/>
    </xf>
    <xf numFmtId="0" fontId="36" fillId="7" borderId="11" applyNumberFormat="0" applyAlignment="0" applyProtection="0">
      <alignment vertical="center"/>
    </xf>
    <xf numFmtId="0" fontId="36" fillId="7" borderId="11" applyNumberFormat="0" applyAlignment="0" applyProtection="0">
      <alignment vertical="center"/>
    </xf>
    <xf numFmtId="0" fontId="36" fillId="7" borderId="11" applyNumberFormat="0" applyAlignment="0" applyProtection="0">
      <alignment vertical="center"/>
    </xf>
    <xf numFmtId="0" fontId="36" fillId="7" borderId="11" applyNumberFormat="0" applyAlignment="0" applyProtection="0">
      <alignment vertical="center"/>
    </xf>
    <xf numFmtId="0" fontId="36" fillId="7" borderId="11" applyNumberFormat="0" applyAlignment="0" applyProtection="0">
      <alignment vertical="center"/>
    </xf>
    <xf numFmtId="0" fontId="36" fillId="7" borderId="11" applyNumberFormat="0" applyAlignment="0" applyProtection="0">
      <alignment vertical="center"/>
    </xf>
    <xf numFmtId="0" fontId="36" fillId="7" borderId="11" applyNumberFormat="0" applyAlignment="0" applyProtection="0">
      <alignment vertical="center"/>
    </xf>
    <xf numFmtId="0" fontId="36" fillId="7" borderId="11" applyNumberFormat="0" applyAlignment="0" applyProtection="0">
      <alignment vertical="center"/>
    </xf>
    <xf numFmtId="0" fontId="36" fillId="7" borderId="11" applyNumberFormat="0" applyAlignment="0" applyProtection="0">
      <alignment vertical="center"/>
    </xf>
    <xf numFmtId="0" fontId="36" fillId="7" borderId="11" applyNumberFormat="0" applyAlignment="0" applyProtection="0">
      <alignment vertical="center"/>
    </xf>
    <xf numFmtId="0" fontId="36" fillId="7" borderId="11" applyNumberFormat="0" applyAlignment="0" applyProtection="0">
      <alignment vertical="center"/>
    </xf>
    <xf numFmtId="0" fontId="36" fillId="7" borderId="11" applyNumberFormat="0" applyAlignment="0" applyProtection="0">
      <alignment vertical="center"/>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1" fontId="2" fillId="0" borderId="7">
      <alignment vertical="center"/>
      <protection locked="0"/>
    </xf>
    <xf numFmtId="0" fontId="66" fillId="0" borderId="0"/>
    <xf numFmtId="189" fontId="2" fillId="0" borderId="7">
      <alignment vertical="center"/>
      <protection locked="0"/>
    </xf>
    <xf numFmtId="189" fontId="2" fillId="0" borderId="7">
      <alignment vertical="center"/>
      <protection locked="0"/>
    </xf>
    <xf numFmtId="189" fontId="2" fillId="0" borderId="7">
      <alignment vertical="center"/>
      <protection locked="0"/>
    </xf>
    <xf numFmtId="189" fontId="2" fillId="0" borderId="7">
      <alignment vertical="center"/>
      <protection locked="0"/>
    </xf>
    <xf numFmtId="189" fontId="2" fillId="0" borderId="7">
      <alignment vertical="center"/>
      <protection locked="0"/>
    </xf>
    <xf numFmtId="189" fontId="2" fillId="0" borderId="7">
      <alignment vertical="center"/>
      <protection locked="0"/>
    </xf>
    <xf numFmtId="189" fontId="2" fillId="0" borderId="7">
      <alignment vertical="center"/>
      <protection locked="0"/>
    </xf>
    <xf numFmtId="189" fontId="2" fillId="0" borderId="7">
      <alignment vertical="center"/>
      <protection locked="0"/>
    </xf>
    <xf numFmtId="189" fontId="2" fillId="0" borderId="7">
      <alignment vertical="center"/>
      <protection locked="0"/>
    </xf>
    <xf numFmtId="189" fontId="2" fillId="0" borderId="7">
      <alignment vertical="center"/>
      <protection locked="0"/>
    </xf>
    <xf numFmtId="189" fontId="2" fillId="0" borderId="7">
      <alignment vertical="center"/>
      <protection locked="0"/>
    </xf>
    <xf numFmtId="189" fontId="2" fillId="0" borderId="7">
      <alignment vertical="center"/>
      <protection locked="0"/>
    </xf>
    <xf numFmtId="189" fontId="2" fillId="0" borderId="7">
      <alignment vertical="center"/>
      <protection locked="0"/>
    </xf>
    <xf numFmtId="0" fontId="53" fillId="0" borderId="0"/>
    <xf numFmtId="0" fontId="32" fillId="6" borderId="12" applyNumberFormat="0" applyFont="0" applyAlignment="0" applyProtection="0">
      <alignment vertical="center"/>
    </xf>
    <xf numFmtId="0" fontId="32" fillId="6" borderId="12" applyNumberFormat="0" applyFont="0" applyAlignment="0" applyProtection="0">
      <alignment vertical="center"/>
    </xf>
    <xf numFmtId="0" fontId="32" fillId="6" borderId="12" applyNumberFormat="0" applyFont="0" applyAlignment="0" applyProtection="0">
      <alignment vertical="center"/>
    </xf>
    <xf numFmtId="0" fontId="32" fillId="6" borderId="12" applyNumberFormat="0" applyFont="0" applyAlignment="0" applyProtection="0">
      <alignment vertical="center"/>
    </xf>
    <xf numFmtId="0" fontId="32" fillId="6" borderId="12" applyNumberFormat="0" applyFont="0" applyAlignment="0" applyProtection="0">
      <alignment vertical="center"/>
    </xf>
    <xf numFmtId="0" fontId="32" fillId="6" borderId="12" applyNumberFormat="0" applyFont="0" applyAlignment="0" applyProtection="0">
      <alignment vertical="center"/>
    </xf>
    <xf numFmtId="0" fontId="32" fillId="6" borderId="12" applyNumberFormat="0" applyFont="0" applyAlignment="0" applyProtection="0">
      <alignment vertical="center"/>
    </xf>
    <xf numFmtId="0" fontId="32" fillId="6" borderId="12" applyNumberFormat="0" applyFont="0" applyAlignment="0" applyProtection="0">
      <alignment vertical="center"/>
    </xf>
    <xf numFmtId="0" fontId="32" fillId="6" borderId="12" applyNumberFormat="0" applyFont="0" applyAlignment="0" applyProtection="0">
      <alignment vertical="center"/>
    </xf>
    <xf numFmtId="38" fontId="48" fillId="0" borderId="0" applyFont="0" applyFill="0" applyBorder="0" applyAlignment="0" applyProtection="0"/>
    <xf numFmtId="40" fontId="48" fillId="0" borderId="0" applyFont="0" applyFill="0" applyBorder="0" applyAlignment="0" applyProtection="0"/>
    <xf numFmtId="0" fontId="65" fillId="0" borderId="0"/>
    <xf numFmtId="0" fontId="38" fillId="0" borderId="0"/>
  </cellStyleXfs>
  <cellXfs count="270">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0" fillId="0" borderId="0" xfId="0" applyBorder="1">
      <alignment vertical="center"/>
    </xf>
    <xf numFmtId="0" fontId="4" fillId="0" borderId="0" xfId="435" applyFont="1" applyBorder="1" applyAlignment="1">
      <alignment horizontal="center" vertical="center" wrapText="1"/>
    </xf>
    <xf numFmtId="0" fontId="1" fillId="0" borderId="1" xfId="0" applyFont="1" applyBorder="1" applyAlignment="1">
      <alignment horizontal="center" vertical="center" wrapText="1"/>
    </xf>
    <xf numFmtId="0" fontId="1" fillId="0" borderId="7" xfId="0" applyFont="1" applyBorder="1" applyAlignment="1">
      <alignment horizontal="center" vertical="center" wrapText="1"/>
    </xf>
    <xf numFmtId="0" fontId="2" fillId="0" borderId="7" xfId="0" applyFont="1" applyBorder="1">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0" fillId="0" borderId="0" xfId="0" applyAlignment="1">
      <alignment vertical="center" wrapText="1"/>
    </xf>
    <xf numFmtId="0" fontId="9" fillId="0" borderId="0" xfId="0" applyFont="1">
      <alignment vertical="center"/>
    </xf>
    <xf numFmtId="49" fontId="3" fillId="0" borderId="0" xfId="0" applyNumberFormat="1" applyFont="1" applyAlignment="1">
      <alignment vertical="center" wrapText="1"/>
    </xf>
    <xf numFmtId="49" fontId="3" fillId="0" borderId="0" xfId="0" applyNumberFormat="1" applyFont="1" applyAlignment="1">
      <alignment vertical="center"/>
    </xf>
    <xf numFmtId="0" fontId="10" fillId="0" borderId="0" xfId="0" applyFont="1">
      <alignment vertical="center"/>
    </xf>
    <xf numFmtId="49" fontId="6" fillId="0" borderId="0" xfId="0" applyNumberFormat="1" applyFont="1" applyAlignment="1">
      <alignment vertical="center"/>
    </xf>
    <xf numFmtId="49" fontId="6" fillId="0" borderId="9" xfId="0" applyNumberFormat="1" applyFont="1" applyBorder="1" applyAlignment="1">
      <alignment vertical="center"/>
    </xf>
    <xf numFmtId="49" fontId="1" fillId="0" borderId="1" xfId="0" applyNumberFormat="1" applyFont="1" applyBorder="1" applyAlignment="1">
      <alignment horizontal="center" vertical="center"/>
    </xf>
    <xf numFmtId="0" fontId="1" fillId="0" borderId="1" xfId="0" applyFont="1" applyBorder="1" applyAlignment="1">
      <alignment horizontal="center" vertical="center"/>
    </xf>
    <xf numFmtId="49" fontId="8" fillId="0" borderId="7" xfId="0" applyNumberFormat="1" applyFont="1" applyBorder="1" applyAlignment="1">
      <alignment horizontal="center" vertical="center"/>
    </xf>
    <xf numFmtId="0" fontId="8" fillId="0" borderId="7" xfId="0" applyFont="1" applyBorder="1" applyAlignment="1">
      <alignment horizontal="center" vertical="center"/>
    </xf>
    <xf numFmtId="0" fontId="8" fillId="0" borderId="7" xfId="0" applyFont="1" applyBorder="1" applyAlignment="1">
      <alignment horizontal="right" vertical="center" wrapText="1"/>
    </xf>
    <xf numFmtId="0" fontId="8" fillId="0" borderId="7" xfId="0" applyFont="1" applyBorder="1">
      <alignment vertical="center"/>
    </xf>
    <xf numFmtId="0" fontId="8" fillId="0" borderId="7" xfId="0" applyFont="1" applyBorder="1" applyAlignment="1">
      <alignment horizontal="right" vertical="center"/>
    </xf>
    <xf numFmtId="49" fontId="6" fillId="0" borderId="7" xfId="0" applyNumberFormat="1" applyFont="1" applyBorder="1" applyAlignment="1">
      <alignment horizontal="center" vertical="center"/>
    </xf>
    <xf numFmtId="0" fontId="6" fillId="0" borderId="7" xfId="0" applyFont="1" applyBorder="1">
      <alignment vertical="center"/>
    </xf>
    <xf numFmtId="0" fontId="6" fillId="0" borderId="7" xfId="0" applyFont="1" applyBorder="1" applyAlignment="1">
      <alignment horizontal="center" vertical="center"/>
    </xf>
    <xf numFmtId="0" fontId="6" fillId="0" borderId="7" xfId="0" applyFont="1" applyBorder="1" applyAlignment="1">
      <alignment horizontal="right" vertical="center"/>
    </xf>
    <xf numFmtId="0" fontId="6" fillId="0" borderId="0" xfId="133" applyFont="1" applyFill="1" applyBorder="1" applyAlignment="1">
      <alignment horizontal="center" vertical="center" wrapText="1"/>
    </xf>
    <xf numFmtId="177" fontId="6" fillId="0" borderId="0" xfId="133" applyNumberFormat="1" applyFont="1" applyFill="1" applyBorder="1" applyAlignment="1">
      <alignment horizontal="center" vertical="center" wrapText="1"/>
    </xf>
    <xf numFmtId="0" fontId="8" fillId="0" borderId="7" xfId="133" applyFont="1" applyFill="1" applyBorder="1" applyAlignment="1">
      <alignment horizontal="center" vertical="center" wrapText="1"/>
    </xf>
    <xf numFmtId="49" fontId="8" fillId="0" borderId="7" xfId="133" applyNumberFormat="1"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7" xfId="0" applyFont="1" applyBorder="1" applyAlignment="1">
      <alignment horizontal="center" vertical="center" wrapText="1"/>
    </xf>
    <xf numFmtId="49" fontId="0" fillId="0" borderId="7" xfId="133" applyNumberFormat="1" applyFont="1" applyFill="1" applyBorder="1" applyAlignment="1">
      <alignment horizontal="center" vertical="center" wrapText="1"/>
    </xf>
    <xf numFmtId="0" fontId="6" fillId="0" borderId="0" xfId="133" applyFont="1" applyFill="1" applyBorder="1" applyAlignment="1">
      <alignment vertical="center" wrapText="1"/>
    </xf>
    <xf numFmtId="177" fontId="8" fillId="0" borderId="7" xfId="133" applyNumberFormat="1" applyFont="1" applyFill="1" applyBorder="1" applyAlignment="1">
      <alignment horizontal="center" vertical="center" wrapText="1"/>
    </xf>
    <xf numFmtId="0" fontId="0" fillId="0" borderId="7" xfId="0" applyFont="1" applyFill="1" applyBorder="1" applyAlignment="1">
      <alignment vertical="center" wrapText="1"/>
    </xf>
    <xf numFmtId="49" fontId="6" fillId="0" borderId="0" xfId="0" applyNumberFormat="1" applyFont="1" applyAlignment="1">
      <alignment horizontal="left" vertical="center"/>
    </xf>
    <xf numFmtId="49" fontId="6" fillId="0" borderId="0" xfId="0" applyNumberFormat="1" applyFont="1" applyBorder="1" applyAlignment="1">
      <alignment horizontal="left" vertical="center"/>
    </xf>
    <xf numFmtId="0" fontId="1" fillId="0" borderId="7" xfId="0" applyFont="1" applyBorder="1" applyAlignment="1">
      <alignment horizontal="center" vertical="center"/>
    </xf>
    <xf numFmtId="0" fontId="8" fillId="0" borderId="7" xfId="0" applyFont="1" applyBorder="1" applyAlignment="1">
      <alignment vertical="center"/>
    </xf>
    <xf numFmtId="0" fontId="6" fillId="0" borderId="7" xfId="0" applyFont="1" applyBorder="1" applyAlignment="1">
      <alignment vertical="center"/>
    </xf>
    <xf numFmtId="0" fontId="6" fillId="0" borderId="7" xfId="0" applyFont="1" applyBorder="1" applyAlignment="1">
      <alignment horizontal="left" vertical="center"/>
    </xf>
    <xf numFmtId="0" fontId="8" fillId="0" borderId="7" xfId="0" applyFont="1" applyBorder="1" applyAlignment="1">
      <alignment horizontal="left" vertical="center"/>
    </xf>
    <xf numFmtId="0" fontId="0" fillId="0" borderId="7" xfId="0" applyBorder="1">
      <alignment vertical="center"/>
    </xf>
    <xf numFmtId="0" fontId="13" fillId="0" borderId="0" xfId="0" applyFont="1">
      <alignment vertical="center"/>
    </xf>
    <xf numFmtId="0" fontId="0" fillId="0" borderId="0" xfId="0" applyAlignment="1">
      <alignment horizontal="center" vertical="center"/>
    </xf>
    <xf numFmtId="0" fontId="5" fillId="0" borderId="0" xfId="0" applyFont="1" applyAlignment="1">
      <alignment vertical="center"/>
    </xf>
    <xf numFmtId="0" fontId="13" fillId="0" borderId="7" xfId="0" applyFont="1" applyBorder="1" applyAlignment="1">
      <alignment horizontal="center" vertical="center"/>
    </xf>
    <xf numFmtId="0" fontId="13" fillId="0" borderId="7" xfId="0" applyFont="1" applyBorder="1" applyAlignment="1">
      <alignment horizontal="center" vertical="center" wrapText="1"/>
    </xf>
    <xf numFmtId="0" fontId="0" fillId="0" borderId="7" xfId="0" applyBorder="1" applyAlignment="1">
      <alignment horizontal="left" vertical="center"/>
    </xf>
    <xf numFmtId="0" fontId="0" fillId="0" borderId="7" xfId="0" applyBorder="1" applyAlignment="1">
      <alignment horizontal="center" vertical="center"/>
    </xf>
    <xf numFmtId="0" fontId="0" fillId="0" borderId="0" xfId="0" applyAlignment="1">
      <alignment vertical="center"/>
    </xf>
    <xf numFmtId="0" fontId="6" fillId="0" borderId="0" xfId="0" applyFont="1" applyAlignment="1">
      <alignment vertical="center"/>
    </xf>
    <xf numFmtId="0" fontId="1" fillId="0" borderId="0" xfId="0" applyFont="1" applyAlignment="1">
      <alignment vertical="center"/>
    </xf>
    <xf numFmtId="0" fontId="8" fillId="0" borderId="0" xfId="0" applyFont="1" applyAlignment="1">
      <alignment vertical="center"/>
    </xf>
    <xf numFmtId="0" fontId="2" fillId="0" borderId="0" xfId="0" applyFont="1" applyAlignment="1">
      <alignment vertical="center" wrapText="1"/>
    </xf>
    <xf numFmtId="0" fontId="14" fillId="0" borderId="0" xfId="0" applyFont="1">
      <alignment vertical="center"/>
    </xf>
    <xf numFmtId="49" fontId="2" fillId="2" borderId="0" xfId="0" applyNumberFormat="1" applyFont="1" applyFill="1" applyAlignment="1">
      <alignment horizontal="center" vertical="center"/>
    </xf>
    <xf numFmtId="49" fontId="2" fillId="0" borderId="0" xfId="0" applyNumberFormat="1" applyFont="1" applyAlignment="1">
      <alignment horizontal="center"/>
    </xf>
    <xf numFmtId="49" fontId="15" fillId="0" borderId="0" xfId="0" applyNumberFormat="1" applyFont="1" applyAlignment="1">
      <alignment horizontal="center"/>
    </xf>
    <xf numFmtId="0" fontId="2" fillId="0" borderId="0" xfId="0" applyFont="1" applyAlignment="1">
      <alignment vertical="center" shrinkToFit="1"/>
    </xf>
    <xf numFmtId="0" fontId="14" fillId="0" borderId="0" xfId="0" applyFont="1" applyAlignment="1" applyProtection="1">
      <alignment vertical="center"/>
    </xf>
    <xf numFmtId="0" fontId="2" fillId="0" borderId="0" xfId="0" applyFont="1" applyAlignment="1" applyProtection="1">
      <alignment vertical="center"/>
    </xf>
    <xf numFmtId="0" fontId="2" fillId="0" borderId="0" xfId="0" applyFont="1" applyAlignment="1">
      <alignment vertical="center"/>
    </xf>
    <xf numFmtId="0" fontId="3" fillId="2" borderId="0" xfId="0" applyFont="1" applyFill="1" applyAlignment="1">
      <alignment vertical="center"/>
    </xf>
    <xf numFmtId="0" fontId="16" fillId="2" borderId="0" xfId="0" applyFont="1" applyFill="1" applyAlignment="1">
      <alignment vertical="center"/>
    </xf>
    <xf numFmtId="0" fontId="3" fillId="2" borderId="0" xfId="0" applyFont="1" applyFill="1" applyAlignment="1">
      <alignment vertical="center" shrinkToFit="1"/>
    </xf>
    <xf numFmtId="0" fontId="3" fillId="2" borderId="0" xfId="0" applyFont="1" applyFill="1" applyAlignment="1" applyProtection="1">
      <alignment vertical="center"/>
    </xf>
    <xf numFmtId="0" fontId="6" fillId="2" borderId="0" xfId="0" applyFont="1" applyFill="1" applyAlignment="1">
      <alignment vertical="center"/>
    </xf>
    <xf numFmtId="49" fontId="1" fillId="2" borderId="7" xfId="0" applyNumberFormat="1" applyFont="1" applyFill="1" applyBorder="1" applyAlignment="1">
      <alignment horizontal="center" vertical="center"/>
    </xf>
    <xf numFmtId="0" fontId="4" fillId="2" borderId="7" xfId="0" applyFont="1" applyFill="1" applyBorder="1" applyAlignment="1" applyProtection="1">
      <alignment horizontal="center" vertical="center"/>
    </xf>
    <xf numFmtId="0" fontId="1" fillId="2" borderId="7" xfId="0" applyFont="1" applyFill="1" applyBorder="1" applyAlignment="1" applyProtection="1">
      <alignment horizontal="center" vertical="center"/>
    </xf>
    <xf numFmtId="49" fontId="18" fillId="2" borderId="7" xfId="0" applyNumberFormat="1" applyFont="1" applyFill="1" applyBorder="1" applyAlignment="1">
      <alignment horizontal="center" vertical="center"/>
    </xf>
    <xf numFmtId="0" fontId="19" fillId="2" borderId="7" xfId="0" applyFont="1" applyFill="1" applyBorder="1" applyAlignment="1">
      <alignment horizontal="center" vertical="center" shrinkToFit="1"/>
    </xf>
    <xf numFmtId="0" fontId="19" fillId="2" borderId="6" xfId="0" applyFont="1" applyFill="1" applyBorder="1" applyAlignment="1">
      <alignment horizontal="center" vertical="center" shrinkToFit="1"/>
    </xf>
    <xf numFmtId="0" fontId="1" fillId="2" borderId="6" xfId="0" applyFont="1" applyFill="1" applyBorder="1" applyAlignment="1">
      <alignment vertical="center" wrapText="1"/>
    </xf>
    <xf numFmtId="0" fontId="4" fillId="2" borderId="7" xfId="0" applyFont="1" applyFill="1" applyBorder="1" applyAlignment="1" applyProtection="1">
      <alignment vertical="center"/>
    </xf>
    <xf numFmtId="49" fontId="10" fillId="2" borderId="7" xfId="0" applyNumberFormat="1" applyFont="1" applyFill="1" applyBorder="1" applyAlignment="1">
      <alignment horizontal="center" vertical="center" wrapText="1"/>
    </xf>
    <xf numFmtId="49" fontId="8" fillId="2" borderId="7" xfId="0" applyNumberFormat="1" applyFont="1" applyFill="1" applyBorder="1" applyAlignment="1">
      <alignment horizontal="center" vertical="center"/>
    </xf>
    <xf numFmtId="49" fontId="20" fillId="2" borderId="7" xfId="0" applyNumberFormat="1" applyFont="1" applyFill="1" applyBorder="1" applyAlignment="1">
      <alignment horizontal="center" vertical="center"/>
    </xf>
    <xf numFmtId="0" fontId="21" fillId="2" borderId="7" xfId="0" applyFont="1" applyFill="1" applyBorder="1" applyAlignment="1">
      <alignment horizontal="center" vertical="center" shrinkToFit="1"/>
    </xf>
    <xf numFmtId="0" fontId="22" fillId="2" borderId="7" xfId="0" applyFont="1" applyFill="1" applyBorder="1" applyAlignment="1">
      <alignment vertical="center" wrapText="1" shrinkToFit="1"/>
    </xf>
    <xf numFmtId="0" fontId="8" fillId="2" borderId="7" xfId="0" applyFont="1" applyFill="1" applyBorder="1" applyAlignment="1" applyProtection="1">
      <alignment vertical="center"/>
    </xf>
    <xf numFmtId="0" fontId="22" fillId="2" borderId="7" xfId="0" applyFont="1" applyFill="1" applyBorder="1" applyAlignment="1">
      <alignment vertical="center" shrinkToFit="1"/>
    </xf>
    <xf numFmtId="49" fontId="6" fillId="2" borderId="7" xfId="0" applyNumberFormat="1" applyFont="1" applyFill="1" applyBorder="1" applyAlignment="1">
      <alignment horizontal="center" vertical="center"/>
    </xf>
    <xf numFmtId="0" fontId="23" fillId="2" borderId="7" xfId="0" applyFont="1" applyFill="1" applyBorder="1" applyAlignment="1">
      <alignment vertical="center" shrinkToFit="1"/>
    </xf>
    <xf numFmtId="0" fontId="23" fillId="2" borderId="7" xfId="0" applyFont="1" applyFill="1" applyBorder="1" applyAlignment="1">
      <alignment vertical="center" wrapText="1" shrinkToFit="1"/>
    </xf>
    <xf numFmtId="0" fontId="6" fillId="2" borderId="7" xfId="0" applyFont="1" applyFill="1" applyBorder="1" applyAlignment="1" applyProtection="1">
      <alignment vertical="center"/>
    </xf>
    <xf numFmtId="0" fontId="23" fillId="2" borderId="7" xfId="292" applyFont="1" applyFill="1" applyBorder="1" applyAlignment="1">
      <alignment vertical="center" wrapText="1" shrinkToFit="1"/>
    </xf>
    <xf numFmtId="0" fontId="24" fillId="2" borderId="7" xfId="0" applyFont="1" applyFill="1" applyBorder="1" applyAlignment="1">
      <alignment vertical="center" wrapText="1" shrinkToFit="1"/>
    </xf>
    <xf numFmtId="0" fontId="14" fillId="2" borderId="7" xfId="0" applyFont="1" applyFill="1" applyBorder="1" applyAlignment="1" applyProtection="1">
      <alignment vertical="center"/>
    </xf>
    <xf numFmtId="49" fontId="14" fillId="2" borderId="7" xfId="0" applyNumberFormat="1" applyFont="1" applyFill="1" applyBorder="1" applyAlignment="1">
      <alignment horizontal="center"/>
    </xf>
    <xf numFmtId="0" fontId="8" fillId="2" borderId="7" xfId="0" applyFont="1" applyFill="1" applyBorder="1" applyAlignment="1">
      <alignment vertical="center" wrapText="1"/>
    </xf>
    <xf numFmtId="0" fontId="8" fillId="2" borderId="7" xfId="0" applyFont="1" applyFill="1" applyBorder="1" applyAlignment="1">
      <alignment vertical="center" shrinkToFit="1"/>
    </xf>
    <xf numFmtId="0" fontId="25" fillId="2" borderId="7" xfId="0" applyFont="1" applyFill="1" applyBorder="1" applyAlignment="1" applyProtection="1">
      <alignment vertical="center"/>
    </xf>
    <xf numFmtId="0" fontId="2" fillId="2" borderId="7" xfId="0" applyFont="1" applyFill="1" applyBorder="1" applyAlignment="1" applyProtection="1">
      <alignment vertical="center"/>
    </xf>
    <xf numFmtId="0" fontId="6" fillId="2" borderId="7" xfId="0" applyFont="1" applyFill="1" applyBorder="1" applyAlignment="1">
      <alignment vertical="center" wrapText="1"/>
    </xf>
    <xf numFmtId="0" fontId="1" fillId="2" borderId="7" xfId="0" applyFont="1" applyFill="1" applyBorder="1" applyAlignment="1">
      <alignment horizontal="center" vertical="center" wrapText="1"/>
    </xf>
    <xf numFmtId="0" fontId="1" fillId="2" borderId="7" xfId="0" applyFont="1" applyFill="1" applyBorder="1" applyAlignment="1">
      <alignment horizontal="center" vertical="center"/>
    </xf>
    <xf numFmtId="0" fontId="4" fillId="2" borderId="7" xfId="0" applyFont="1" applyFill="1" applyBorder="1" applyAlignment="1">
      <alignment vertical="center"/>
    </xf>
    <xf numFmtId="0" fontId="8" fillId="2" borderId="7" xfId="0" applyFont="1" applyFill="1" applyBorder="1" applyAlignment="1">
      <alignment vertical="center"/>
    </xf>
    <xf numFmtId="0" fontId="6" fillId="2" borderId="7" xfId="0" applyFont="1" applyFill="1" applyBorder="1" applyAlignment="1">
      <alignment vertical="center"/>
    </xf>
    <xf numFmtId="0" fontId="14" fillId="2" borderId="7" xfId="0" applyFont="1" applyFill="1" applyBorder="1" applyAlignment="1">
      <alignment vertical="center"/>
    </xf>
    <xf numFmtId="0" fontId="14" fillId="2" borderId="7" xfId="0" applyFont="1" applyFill="1" applyBorder="1" applyAlignment="1">
      <alignment vertical="center" wrapText="1"/>
    </xf>
    <xf numFmtId="0" fontId="2" fillId="2" borderId="7" xfId="0" applyFont="1" applyFill="1" applyBorder="1" applyAlignment="1">
      <alignment vertical="center" wrapText="1"/>
    </xf>
    <xf numFmtId="0" fontId="2" fillId="2" borderId="7" xfId="0" applyFont="1" applyFill="1" applyBorder="1" applyAlignment="1">
      <alignment vertical="center"/>
    </xf>
    <xf numFmtId="0" fontId="23" fillId="2" borderId="7" xfId="0" applyFont="1" applyFill="1" applyBorder="1" applyAlignment="1">
      <alignment horizontal="left" vertical="center" shrinkToFit="1"/>
    </xf>
    <xf numFmtId="0" fontId="26" fillId="2" borderId="7" xfId="0" applyFont="1" applyFill="1" applyBorder="1" applyAlignment="1">
      <alignment vertical="center" wrapText="1" shrinkToFit="1"/>
    </xf>
    <xf numFmtId="0" fontId="6" fillId="0" borderId="0" xfId="0" applyFont="1" applyFill="1" applyProtection="1">
      <alignment vertical="center"/>
      <protection locked="0"/>
    </xf>
    <xf numFmtId="0" fontId="2" fillId="0" borderId="0" xfId="0" applyFont="1" applyFill="1" applyProtection="1">
      <alignment vertical="center"/>
      <protection locked="0"/>
    </xf>
    <xf numFmtId="0" fontId="6" fillId="0" borderId="0" xfId="0" applyFont="1" applyFill="1" applyAlignment="1" applyProtection="1">
      <alignment vertical="center"/>
      <protection locked="0"/>
    </xf>
    <xf numFmtId="0" fontId="1" fillId="0" borderId="0" xfId="0" applyFont="1" applyAlignment="1" applyProtection="1">
      <alignment vertical="center" wrapText="1"/>
      <protection locked="0"/>
    </xf>
    <xf numFmtId="0" fontId="6" fillId="0" borderId="0" xfId="0" applyFont="1" applyAlignment="1" applyProtection="1">
      <alignment vertical="center"/>
      <protection locked="0"/>
    </xf>
    <xf numFmtId="49" fontId="2" fillId="0" borderId="0" xfId="0" applyNumberFormat="1" applyFont="1" applyFill="1" applyAlignment="1" applyProtection="1">
      <alignment horizontal="center"/>
      <protection locked="0"/>
    </xf>
    <xf numFmtId="0" fontId="2" fillId="0" borderId="0" xfId="0" applyFont="1" applyProtection="1">
      <alignment vertical="center"/>
      <protection locked="0"/>
    </xf>
    <xf numFmtId="0" fontId="3" fillId="0" borderId="0" xfId="0" applyFont="1" applyFill="1" applyAlignment="1" applyProtection="1">
      <alignment vertical="center"/>
      <protection locked="0"/>
    </xf>
    <xf numFmtId="49" fontId="6" fillId="0" borderId="0" xfId="0" applyNumberFormat="1" applyFont="1" applyFill="1" applyAlignment="1" applyProtection="1">
      <alignment horizontal="left" vertical="center"/>
      <protection locked="0"/>
    </xf>
    <xf numFmtId="0" fontId="1" fillId="0" borderId="7" xfId="0" applyFont="1" applyBorder="1" applyAlignment="1" applyProtection="1">
      <alignment horizontal="center" vertical="center" wrapText="1"/>
      <protection locked="0"/>
    </xf>
    <xf numFmtId="49" fontId="10" fillId="0" borderId="7" xfId="0" applyNumberFormat="1" applyFont="1" applyFill="1" applyBorder="1" applyAlignment="1" applyProtection="1">
      <alignment horizontal="center" vertical="center"/>
      <protection locked="0"/>
    </xf>
    <xf numFmtId="0" fontId="27" fillId="0" borderId="7" xfId="0" applyFont="1" applyBorder="1" applyAlignment="1" applyProtection="1">
      <alignment vertical="center"/>
      <protection locked="0"/>
    </xf>
    <xf numFmtId="0" fontId="10" fillId="0" borderId="7" xfId="0" applyFont="1" applyBorder="1" applyAlignment="1" applyProtection="1">
      <alignment vertical="center"/>
      <protection locked="0"/>
    </xf>
    <xf numFmtId="0" fontId="6" fillId="0" borderId="0" xfId="0" applyFont="1" applyProtection="1">
      <alignment vertical="center"/>
      <protection locked="0"/>
    </xf>
    <xf numFmtId="0" fontId="28" fillId="0" borderId="0" xfId="0" applyFont="1" applyAlignment="1" applyProtection="1">
      <alignment vertical="center"/>
      <protection locked="0"/>
    </xf>
    <xf numFmtId="0" fontId="28" fillId="0" borderId="0" xfId="0" applyFont="1" applyAlignment="1" applyProtection="1">
      <alignment horizontal="center" vertical="center" wrapText="1"/>
      <protection locked="0"/>
    </xf>
    <xf numFmtId="0" fontId="2" fillId="0" borderId="0" xfId="0" applyFont="1" applyAlignment="1" applyProtection="1">
      <alignment vertical="center"/>
      <protection locked="0"/>
    </xf>
    <xf numFmtId="0" fontId="2" fillId="3" borderId="0" xfId="0" applyFont="1" applyFill="1" applyAlignment="1" applyProtection="1">
      <alignment vertical="center"/>
      <protection locked="0"/>
    </xf>
    <xf numFmtId="49" fontId="2" fillId="0" borderId="0" xfId="0" applyNumberFormat="1" applyFont="1" applyAlignment="1" applyProtection="1">
      <alignment horizontal="center"/>
      <protection locked="0"/>
    </xf>
    <xf numFmtId="0" fontId="2" fillId="0" borderId="0" xfId="0" applyFont="1" applyProtection="1">
      <alignment vertical="center"/>
    </xf>
    <xf numFmtId="0" fontId="11" fillId="0" borderId="0" xfId="0" applyFont="1" applyAlignment="1" applyProtection="1">
      <alignment horizontal="center" vertical="center"/>
      <protection locked="0"/>
    </xf>
    <xf numFmtId="49" fontId="6" fillId="0" borderId="0" xfId="0" applyNumberFormat="1" applyFont="1" applyAlignment="1" applyProtection="1">
      <alignment horizontal="left" vertical="center"/>
      <protection locked="0"/>
    </xf>
    <xf numFmtId="49" fontId="6" fillId="0" borderId="0" xfId="0" applyNumberFormat="1" applyFont="1" applyAlignment="1" applyProtection="1">
      <alignment horizontal="left" vertical="center"/>
    </xf>
    <xf numFmtId="0" fontId="28" fillId="0" borderId="7" xfId="0" applyFont="1" applyBorder="1" applyAlignment="1" applyProtection="1">
      <alignment horizontal="center" vertical="center" wrapText="1"/>
      <protection locked="0"/>
    </xf>
    <xf numFmtId="0" fontId="28" fillId="0" borderId="7" xfId="0" applyFont="1" applyBorder="1" applyAlignment="1" applyProtection="1">
      <alignment horizontal="center" vertical="center" wrapText="1"/>
    </xf>
    <xf numFmtId="0" fontId="29" fillId="0" borderId="6" xfId="0" applyFont="1" applyBorder="1" applyAlignment="1" applyProtection="1">
      <alignment horizontal="center" vertical="center"/>
      <protection locked="0"/>
    </xf>
    <xf numFmtId="0" fontId="29" fillId="0" borderId="6" xfId="0" applyFont="1" applyBorder="1" applyAlignment="1" applyProtection="1">
      <alignment horizontal="center" vertical="center"/>
    </xf>
    <xf numFmtId="0" fontId="27" fillId="0" borderId="7" xfId="0" applyFont="1" applyBorder="1" applyAlignment="1" applyProtection="1">
      <alignment horizontal="left" vertical="center"/>
      <protection locked="0"/>
    </xf>
    <xf numFmtId="0" fontId="30" fillId="0" borderId="7" xfId="0" applyFont="1" applyBorder="1" applyAlignment="1" applyProtection="1">
      <alignment vertical="center"/>
      <protection locked="0"/>
    </xf>
    <xf numFmtId="0" fontId="30" fillId="0" borderId="7" xfId="0" applyFont="1" applyBorder="1" applyAlignment="1" applyProtection="1">
      <alignment vertical="center"/>
    </xf>
    <xf numFmtId="0" fontId="27" fillId="3" borderId="7" xfId="0" applyFont="1" applyFill="1" applyBorder="1" applyAlignment="1" applyProtection="1">
      <alignment horizontal="left" vertical="center"/>
      <protection locked="0"/>
    </xf>
    <xf numFmtId="0" fontId="29" fillId="3" borderId="6" xfId="0" applyFont="1" applyFill="1" applyBorder="1" applyAlignment="1" applyProtection="1">
      <alignment horizontal="center" vertical="center"/>
      <protection locked="0"/>
    </xf>
    <xf numFmtId="0" fontId="30" fillId="3" borderId="7" xfId="0" applyFont="1" applyFill="1" applyBorder="1" applyAlignment="1" applyProtection="1">
      <alignment vertical="center"/>
      <protection locked="0"/>
    </xf>
    <xf numFmtId="0" fontId="30" fillId="3" borderId="7" xfId="0" applyFont="1" applyFill="1" applyBorder="1" applyAlignment="1" applyProtection="1">
      <alignment vertical="center"/>
    </xf>
    <xf numFmtId="0" fontId="28" fillId="0" borderId="0" xfId="0" applyFont="1" applyProtection="1">
      <alignment vertical="center"/>
      <protection locked="0"/>
    </xf>
    <xf numFmtId="0" fontId="0" fillId="0" borderId="0" xfId="0" applyProtection="1">
      <alignment vertical="center"/>
      <protection locked="0"/>
    </xf>
    <xf numFmtId="0" fontId="3" fillId="0" borderId="0" xfId="0" applyFont="1" applyProtection="1">
      <alignment vertical="center"/>
      <protection locked="0"/>
    </xf>
    <xf numFmtId="0" fontId="11" fillId="0" borderId="0" xfId="0" applyFont="1" applyBorder="1" applyAlignment="1" applyProtection="1">
      <alignment horizontal="center" vertical="center"/>
      <protection locked="0"/>
    </xf>
    <xf numFmtId="0" fontId="2" fillId="0" borderId="9" xfId="0" applyFont="1" applyBorder="1" applyAlignment="1">
      <alignment horizontal="left" vertical="center"/>
    </xf>
    <xf numFmtId="0" fontId="2" fillId="0" borderId="9" xfId="0" applyFont="1" applyBorder="1" applyAlignment="1">
      <alignment horizontal="center" vertical="center"/>
    </xf>
    <xf numFmtId="0" fontId="2" fillId="2" borderId="7" xfId="0" applyFont="1" applyFill="1" applyBorder="1" applyAlignment="1">
      <alignment horizontal="center" vertical="center" wrapText="1"/>
    </xf>
    <xf numFmtId="0" fontId="2" fillId="0" borderId="7" xfId="0" applyFont="1" applyBorder="1" applyAlignment="1">
      <alignment horizontal="center" vertical="center" wrapText="1"/>
    </xf>
    <xf numFmtId="3" fontId="2" fillId="0" borderId="7" xfId="0" applyNumberFormat="1" applyFont="1" applyBorder="1" applyAlignment="1">
      <alignment horizontal="center" vertical="center" wrapText="1"/>
    </xf>
    <xf numFmtId="0" fontId="2" fillId="0" borderId="0" xfId="0" applyFont="1" applyBorder="1" applyAlignment="1">
      <alignment horizontal="center" vertical="center"/>
    </xf>
    <xf numFmtId="0" fontId="28" fillId="0" borderId="7" xfId="0" applyFont="1" applyBorder="1" applyProtection="1">
      <alignment vertical="center"/>
      <protection locked="0"/>
    </xf>
    <xf numFmtId="0" fontId="27" fillId="0" borderId="7" xfId="0" quotePrefix="1" applyFont="1" applyBorder="1" applyAlignment="1" applyProtection="1">
      <alignment horizontal="center" vertical="center" wrapText="1"/>
      <protection locked="0"/>
    </xf>
    <xf numFmtId="0" fontId="27" fillId="3" borderId="7" xfId="0" quotePrefix="1" applyFont="1" applyFill="1" applyBorder="1" applyAlignment="1" applyProtection="1">
      <alignment horizontal="center" vertical="center" wrapText="1"/>
      <protection locked="0"/>
    </xf>
    <xf numFmtId="49" fontId="10" fillId="2" borderId="7" xfId="0" quotePrefix="1" applyNumberFormat="1" applyFont="1" applyFill="1" applyBorder="1" applyAlignment="1">
      <alignment horizontal="center" vertical="center" wrapText="1"/>
    </xf>
    <xf numFmtId="0" fontId="32" fillId="0" borderId="7" xfId="0" applyFont="1" applyBorder="1" applyAlignment="1">
      <alignment horizontal="center" vertical="center"/>
    </xf>
    <xf numFmtId="0" fontId="0" fillId="0" borderId="21" xfId="0" applyFont="1" applyFill="1" applyBorder="1" applyAlignment="1">
      <alignment horizontal="center" vertical="center" wrapText="1"/>
    </xf>
    <xf numFmtId="49" fontId="0" fillId="0" borderId="21" xfId="133" applyNumberFormat="1" applyFont="1" applyFill="1" applyBorder="1" applyAlignment="1">
      <alignment horizontal="center" vertical="center" wrapText="1"/>
    </xf>
    <xf numFmtId="0" fontId="0" fillId="0" borderId="21" xfId="0" applyFont="1" applyFill="1" applyBorder="1" applyAlignment="1">
      <alignment vertical="center" wrapText="1"/>
    </xf>
    <xf numFmtId="49" fontId="32" fillId="0" borderId="7" xfId="133" applyNumberFormat="1" applyFont="1" applyFill="1" applyBorder="1" applyAlignment="1">
      <alignment horizontal="center" vertical="center" wrapText="1"/>
    </xf>
    <xf numFmtId="0" fontId="54" fillId="0" borderId="21" xfId="0" applyFont="1" applyBorder="1">
      <alignment vertical="center"/>
    </xf>
    <xf numFmtId="0" fontId="54" fillId="0" borderId="21" xfId="661" applyFont="1" applyBorder="1" applyAlignment="1">
      <alignment horizontal="left" vertical="center" wrapText="1"/>
    </xf>
    <xf numFmtId="0" fontId="54" fillId="0" borderId="22" xfId="0" applyFont="1" applyFill="1" applyBorder="1" applyAlignment="1">
      <alignment horizontal="left" vertical="center" wrapText="1"/>
    </xf>
    <xf numFmtId="0" fontId="54" fillId="0" borderId="23" xfId="0" applyFont="1" applyFill="1" applyBorder="1" applyAlignment="1">
      <alignment horizontal="left" vertical="center"/>
    </xf>
    <xf numFmtId="0" fontId="54" fillId="0" borderId="21" xfId="0" applyFont="1" applyFill="1" applyBorder="1" applyAlignment="1">
      <alignment horizontal="left" vertical="center"/>
    </xf>
    <xf numFmtId="49" fontId="32" fillId="0" borderId="21" xfId="133" applyNumberFormat="1" applyFont="1" applyFill="1" applyBorder="1" applyAlignment="1">
      <alignment horizontal="center" vertical="center" wrapText="1"/>
    </xf>
    <xf numFmtId="0" fontId="67" fillId="0" borderId="7" xfId="0" applyFont="1" applyBorder="1">
      <alignment vertical="center"/>
    </xf>
    <xf numFmtId="0" fontId="32" fillId="0" borderId="7" xfId="0" applyFont="1" applyBorder="1" applyAlignment="1">
      <alignment horizontal="left" vertical="center" wrapText="1"/>
    </xf>
    <xf numFmtId="0" fontId="32" fillId="0" borderId="7" xfId="0" applyFont="1" applyBorder="1" applyAlignment="1">
      <alignment horizontal="center" vertical="center" wrapText="1"/>
    </xf>
    <xf numFmtId="0" fontId="11" fillId="0" borderId="0" xfId="0" applyFont="1" applyAlignment="1" applyProtection="1">
      <alignment horizontal="center" vertical="center"/>
      <protection locked="0"/>
    </xf>
    <xf numFmtId="0" fontId="2" fillId="0" borderId="9" xfId="0" applyFont="1" applyBorder="1" applyAlignment="1">
      <alignment horizontal="left" vertical="center"/>
    </xf>
    <xf numFmtId="0" fontId="28" fillId="0" borderId="7" xfId="0" applyFont="1" applyBorder="1" applyAlignment="1" applyProtection="1">
      <alignment horizontal="center" vertical="center" wrapText="1"/>
      <protection locked="0"/>
    </xf>
    <xf numFmtId="0" fontId="0" fillId="0" borderId="0" xfId="0" applyBorder="1" applyAlignment="1">
      <alignment horizontal="left" vertical="center" wrapText="1"/>
    </xf>
    <xf numFmtId="0" fontId="28" fillId="2" borderId="7" xfId="0" applyFont="1" applyFill="1" applyBorder="1" applyAlignment="1" applyProtection="1">
      <alignment horizontal="center" vertical="center" wrapText="1"/>
      <protection locked="0"/>
    </xf>
    <xf numFmtId="0" fontId="28" fillId="0" borderId="1" xfId="0" applyFont="1" applyBorder="1" applyAlignment="1" applyProtection="1">
      <alignment horizontal="center" vertical="center" wrapText="1"/>
      <protection locked="0"/>
    </xf>
    <xf numFmtId="0" fontId="28" fillId="0" borderId="6" xfId="0" applyFont="1" applyBorder="1" applyAlignment="1" applyProtection="1">
      <alignment horizontal="center" vertical="center" wrapText="1"/>
      <protection locked="0"/>
    </xf>
    <xf numFmtId="0" fontId="3" fillId="0" borderId="0" xfId="0" applyFont="1" applyAlignment="1" applyProtection="1">
      <alignment horizontal="left" vertical="center"/>
      <protection locked="0"/>
    </xf>
    <xf numFmtId="0" fontId="3" fillId="0" borderId="0" xfId="0" applyFont="1" applyAlignment="1" applyProtection="1">
      <alignment horizontal="left" vertical="center"/>
    </xf>
    <xf numFmtId="0" fontId="11" fillId="0" borderId="0" xfId="0" applyFont="1" applyAlignment="1" applyProtection="1">
      <alignment horizontal="center" vertical="center"/>
    </xf>
    <xf numFmtId="49" fontId="6" fillId="0" borderId="0" xfId="0" applyNumberFormat="1" applyFont="1" applyAlignment="1" applyProtection="1">
      <alignment horizontal="left" vertical="center"/>
      <protection locked="0"/>
    </xf>
    <xf numFmtId="0" fontId="6" fillId="0" borderId="0" xfId="0" applyFont="1" applyAlignment="1" applyProtection="1">
      <alignment horizontal="right" vertical="center"/>
      <protection locked="0"/>
    </xf>
    <xf numFmtId="0" fontId="6" fillId="0" borderId="0" xfId="0" applyFont="1" applyAlignment="1" applyProtection="1">
      <alignment horizontal="right" vertical="center"/>
    </xf>
    <xf numFmtId="0" fontId="28" fillId="0" borderId="2" xfId="0" applyFont="1" applyBorder="1" applyAlignment="1" applyProtection="1">
      <alignment horizontal="center" vertical="center"/>
      <protection locked="0"/>
    </xf>
    <xf numFmtId="0" fontId="28" fillId="0" borderId="3" xfId="0" applyFont="1" applyBorder="1" applyAlignment="1" applyProtection="1">
      <alignment horizontal="center" vertical="center"/>
      <protection locked="0"/>
    </xf>
    <xf numFmtId="0" fontId="28" fillId="0" borderId="3" xfId="0" applyFont="1" applyBorder="1" applyAlignment="1" applyProtection="1">
      <alignment horizontal="center" vertical="center"/>
    </xf>
    <xf numFmtId="0" fontId="28" fillId="0" borderId="5" xfId="0" applyFont="1" applyBorder="1" applyAlignment="1" applyProtection="1">
      <alignment horizontal="center" vertical="center"/>
    </xf>
    <xf numFmtId="49" fontId="29" fillId="0" borderId="2" xfId="0" applyNumberFormat="1" applyFont="1" applyBorder="1" applyAlignment="1" applyProtection="1">
      <alignment horizontal="center" vertical="center"/>
      <protection locked="0"/>
    </xf>
    <xf numFmtId="49" fontId="29" fillId="0" borderId="5" xfId="0" applyNumberFormat="1" applyFont="1" applyBorder="1" applyAlignment="1" applyProtection="1">
      <alignment horizontal="center" vertical="center"/>
      <protection locked="0"/>
    </xf>
    <xf numFmtId="49" fontId="28" fillId="0" borderId="1" xfId="0" applyNumberFormat="1" applyFont="1" applyBorder="1" applyAlignment="1" applyProtection="1">
      <alignment horizontal="center" vertical="center"/>
      <protection locked="0"/>
    </xf>
    <xf numFmtId="49" fontId="28" fillId="0" borderId="4" xfId="0" applyNumberFormat="1" applyFont="1" applyBorder="1" applyAlignment="1" applyProtection="1">
      <alignment horizontal="center" vertical="center"/>
      <protection locked="0"/>
    </xf>
    <xf numFmtId="49" fontId="28" fillId="0" borderId="6" xfId="0" applyNumberFormat="1" applyFont="1" applyBorder="1" applyAlignment="1" applyProtection="1">
      <alignment horizontal="center" vertical="center"/>
      <protection locked="0"/>
    </xf>
    <xf numFmtId="0" fontId="28" fillId="0" borderId="1" xfId="0" applyFont="1" applyBorder="1" applyAlignment="1" applyProtection="1">
      <alignment horizontal="center" vertical="center"/>
      <protection locked="0"/>
    </xf>
    <xf numFmtId="0" fontId="28" fillId="0" borderId="4" xfId="0" applyFont="1" applyBorder="1" applyAlignment="1" applyProtection="1">
      <alignment horizontal="center" vertical="center"/>
      <protection locked="0"/>
    </xf>
    <xf numFmtId="0" fontId="28" fillId="0" borderId="6" xfId="0" applyFont="1" applyBorder="1" applyAlignment="1" applyProtection="1">
      <alignment horizontal="center" vertical="center"/>
      <protection locked="0"/>
    </xf>
    <xf numFmtId="0" fontId="11" fillId="0" borderId="0" xfId="0" applyFont="1" applyFill="1" applyAlignment="1" applyProtection="1">
      <alignment horizontal="center" vertical="center"/>
      <protection locked="0"/>
    </xf>
    <xf numFmtId="49" fontId="6" fillId="0" borderId="0" xfId="0" applyNumberFormat="1" applyFont="1" applyFill="1" applyAlignment="1" applyProtection="1">
      <alignment horizontal="left" vertical="center"/>
      <protection locked="0"/>
    </xf>
    <xf numFmtId="0" fontId="6" fillId="0" borderId="0" xfId="0" applyFont="1" applyFill="1" applyAlignment="1" applyProtection="1">
      <alignment horizontal="right" vertical="center"/>
      <protection locked="0"/>
    </xf>
    <xf numFmtId="0" fontId="1" fillId="0" borderId="7"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1" fillId="0" borderId="6"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3" fillId="2" borderId="0" xfId="0" applyFont="1" applyFill="1" applyAlignment="1">
      <alignment vertical="center"/>
    </xf>
    <xf numFmtId="0" fontId="11" fillId="2" borderId="0" xfId="0" applyFont="1" applyFill="1" applyAlignment="1">
      <alignment horizontal="center" vertical="center" wrapText="1"/>
    </xf>
    <xf numFmtId="0" fontId="17" fillId="2" borderId="0" xfId="0" applyFont="1" applyFill="1" applyAlignment="1">
      <alignment horizontal="center" vertical="center" wrapText="1"/>
    </xf>
    <xf numFmtId="0" fontId="11" fillId="2" borderId="0" xfId="0" applyFont="1" applyFill="1" applyAlignment="1" applyProtection="1">
      <alignment horizontal="center" vertical="center" wrapText="1"/>
    </xf>
    <xf numFmtId="49" fontId="6" fillId="2" borderId="0" xfId="0" applyNumberFormat="1" applyFont="1" applyFill="1" applyAlignment="1">
      <alignment horizontal="left" vertical="center"/>
    </xf>
    <xf numFmtId="49" fontId="18" fillId="2" borderId="0" xfId="0" applyNumberFormat="1" applyFont="1" applyFill="1" applyAlignment="1">
      <alignment horizontal="left" vertical="center"/>
    </xf>
    <xf numFmtId="49" fontId="6" fillId="2" borderId="0" xfId="0" applyNumberFormat="1" applyFont="1" applyFill="1" applyAlignment="1" applyProtection="1">
      <alignment horizontal="left" vertical="center"/>
    </xf>
    <xf numFmtId="0" fontId="6" fillId="2" borderId="9" xfId="0" applyFont="1" applyFill="1" applyBorder="1" applyAlignment="1" applyProtection="1">
      <alignment horizontal="right" vertical="center"/>
    </xf>
    <xf numFmtId="0" fontId="6" fillId="2" borderId="9" xfId="0" applyFont="1" applyFill="1" applyBorder="1" applyAlignment="1">
      <alignment horizontal="right" vertical="center"/>
    </xf>
    <xf numFmtId="0" fontId="1" fillId="2" borderId="2" xfId="0" applyFont="1" applyFill="1" applyBorder="1" applyAlignment="1" applyProtection="1">
      <alignment horizontal="center" vertical="center"/>
    </xf>
    <xf numFmtId="0" fontId="1" fillId="2" borderId="3" xfId="0" applyFont="1" applyFill="1" applyBorder="1" applyAlignment="1" applyProtection="1">
      <alignment horizontal="center" vertical="center"/>
    </xf>
    <xf numFmtId="0" fontId="1" fillId="2" borderId="5" xfId="0" applyFont="1" applyFill="1" applyBorder="1" applyAlignment="1">
      <alignment horizontal="center" vertical="center"/>
    </xf>
    <xf numFmtId="49" fontId="2" fillId="2" borderId="8" xfId="0" applyNumberFormat="1" applyFont="1" applyFill="1" applyBorder="1" applyAlignment="1">
      <alignment vertical="center" wrapText="1"/>
    </xf>
    <xf numFmtId="49" fontId="1" fillId="2" borderId="7" xfId="0" applyNumberFormat="1" applyFont="1" applyFill="1" applyBorder="1" applyAlignment="1">
      <alignment horizontal="center" vertical="center" wrapText="1"/>
    </xf>
    <xf numFmtId="49" fontId="1" fillId="2" borderId="7" xfId="0" applyNumberFormat="1" applyFont="1" applyFill="1" applyBorder="1" applyAlignment="1">
      <alignment horizontal="center" vertical="center"/>
    </xf>
    <xf numFmtId="49" fontId="18" fillId="2" borderId="1" xfId="0" applyNumberFormat="1" applyFont="1" applyFill="1" applyBorder="1" applyAlignment="1">
      <alignment horizontal="center" vertical="center" wrapText="1"/>
    </xf>
    <xf numFmtId="49" fontId="18" fillId="2" borderId="6" xfId="0" applyNumberFormat="1" applyFont="1" applyFill="1" applyBorder="1" applyAlignment="1">
      <alignment horizontal="center" vertical="center" wrapText="1"/>
    </xf>
    <xf numFmtId="0" fontId="1" fillId="2" borderId="7" xfId="0" applyFont="1" applyFill="1" applyBorder="1" applyAlignment="1">
      <alignment horizontal="center" vertical="center" shrinkToFit="1"/>
    </xf>
    <xf numFmtId="0" fontId="1" fillId="2" borderId="1" xfId="0" applyFont="1" applyFill="1" applyBorder="1" applyAlignment="1">
      <alignment horizontal="center" vertical="center" shrinkToFit="1"/>
    </xf>
    <xf numFmtId="0" fontId="1" fillId="2" borderId="6" xfId="0" applyFont="1" applyFill="1" applyBorder="1" applyAlignment="1">
      <alignment horizontal="center" vertical="center" shrinkToFit="1"/>
    </xf>
    <xf numFmtId="0" fontId="1" fillId="2" borderId="1"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49" fontId="3" fillId="0" borderId="0" xfId="0" applyNumberFormat="1" applyFont="1" applyAlignment="1">
      <alignment vertical="center"/>
    </xf>
    <xf numFmtId="0" fontId="5" fillId="0" borderId="9" xfId="0" applyFont="1" applyBorder="1" applyAlignment="1">
      <alignment horizontal="center" vertical="center" wrapText="1"/>
    </xf>
    <xf numFmtId="0" fontId="7" fillId="0" borderId="7" xfId="0" applyFont="1" applyBorder="1" applyAlignment="1">
      <alignment horizontal="left" vertical="center"/>
    </xf>
    <xf numFmtId="49" fontId="3" fillId="0" borderId="0" xfId="0" applyNumberFormat="1" applyFont="1" applyAlignment="1">
      <alignment horizontal="left" vertical="center"/>
    </xf>
    <xf numFmtId="0" fontId="5" fillId="0" borderId="0" xfId="0" applyFont="1" applyAlignment="1">
      <alignment horizontal="center" vertical="center"/>
    </xf>
    <xf numFmtId="49" fontId="6" fillId="0" borderId="9" xfId="0" applyNumberFormat="1" applyFont="1" applyBorder="1" applyAlignment="1">
      <alignment horizontal="left" vertical="center"/>
    </xf>
    <xf numFmtId="0" fontId="1" fillId="0" borderId="7" xfId="0" applyFont="1" applyBorder="1" applyAlignment="1">
      <alignment horizontal="center" vertical="center"/>
    </xf>
    <xf numFmtId="0" fontId="0" fillId="0" borderId="1" xfId="0" applyFont="1"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49" fontId="6" fillId="0" borderId="8" xfId="0"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xf>
    <xf numFmtId="0" fontId="1" fillId="0" borderId="4" xfId="0" applyFont="1" applyBorder="1" applyAlignment="1">
      <alignment horizontal="center" vertical="center"/>
    </xf>
    <xf numFmtId="0" fontId="1" fillId="0" borderId="6" xfId="0" applyFont="1" applyBorder="1" applyAlignment="1">
      <alignment horizontal="center" vertical="center"/>
    </xf>
    <xf numFmtId="49" fontId="3" fillId="0" borderId="0" xfId="133" applyNumberFormat="1" applyFont="1" applyFill="1" applyBorder="1" applyAlignment="1">
      <alignment horizontal="left" vertical="center" wrapText="1"/>
    </xf>
    <xf numFmtId="0" fontId="11" fillId="0" borderId="0" xfId="133" applyFont="1" applyFill="1" applyBorder="1" applyAlignment="1">
      <alignment horizontal="center" vertical="center" wrapText="1"/>
    </xf>
    <xf numFmtId="0" fontId="11" fillId="0" borderId="0" xfId="0" applyFont="1" applyFill="1" applyBorder="1" applyAlignment="1">
      <alignment vertical="center" wrapText="1"/>
    </xf>
    <xf numFmtId="49" fontId="8" fillId="0" borderId="9" xfId="133" applyNumberFormat="1" applyFont="1" applyFill="1" applyBorder="1" applyAlignment="1">
      <alignment horizontal="left" vertical="center" wrapText="1"/>
    </xf>
    <xf numFmtId="0" fontId="6" fillId="0" borderId="9" xfId="133" applyFont="1" applyFill="1" applyBorder="1" applyAlignment="1">
      <alignment horizontal="right" vertical="center" wrapText="1"/>
    </xf>
    <xf numFmtId="0" fontId="0" fillId="0" borderId="9" xfId="0" applyFill="1" applyBorder="1" applyAlignment="1">
      <alignment vertical="center" wrapText="1"/>
    </xf>
    <xf numFmtId="0" fontId="12" fillId="0" borderId="8" xfId="0" applyFont="1" applyFill="1" applyBorder="1" applyAlignment="1">
      <alignment vertical="center" wrapText="1"/>
    </xf>
    <xf numFmtId="0" fontId="6" fillId="0" borderId="8" xfId="0" applyFont="1" applyBorder="1" applyAlignment="1">
      <alignment horizontal="left" vertical="center" wrapText="1"/>
    </xf>
    <xf numFmtId="0" fontId="6" fillId="0" borderId="0" xfId="0" applyFont="1" applyAlignment="1">
      <alignment horizontal="left" vertical="center" wrapText="1"/>
    </xf>
    <xf numFmtId="0" fontId="1" fillId="0" borderId="3" xfId="0" applyFont="1" applyBorder="1" applyAlignment="1">
      <alignment horizontal="center" vertical="center" wrapText="1"/>
    </xf>
    <xf numFmtId="0" fontId="2" fillId="0" borderId="8" xfId="0" applyFont="1" applyBorder="1" applyAlignment="1">
      <alignment vertical="center" wrapText="1"/>
    </xf>
    <xf numFmtId="0" fontId="5" fillId="0" borderId="0" xfId="0" applyFont="1" applyAlignment="1">
      <alignment horizontal="center" vertical="center" wrapText="1"/>
    </xf>
    <xf numFmtId="0" fontId="1" fillId="0" borderId="7" xfId="0" applyFont="1" applyBorder="1" applyAlignment="1">
      <alignment horizontal="center" vertical="center" wrapText="1"/>
    </xf>
  </cellXfs>
  <cellStyles count="662">
    <cellStyle name="_2010-2012中支地拨款汇总" xfId="52"/>
    <cellStyle name="_2010-2012中支地拨款汇总 2" xfId="62"/>
    <cellStyle name="_2010项目预算申请汇总表_湖南省" xfId="26"/>
    <cellStyle name="_2013年经费测算情况(12.11)" xfId="53"/>
    <cellStyle name="_ET_STYLE_NoName_00_" xfId="661"/>
    <cellStyle name="_中南林业科技大学2010-2012项目附表2010-6-25" xfId="5"/>
    <cellStyle name="_中南林业科技大学2010-2012项目附表2010-6-25 2" xfId="70"/>
    <cellStyle name="_重点学科汇总表" xfId="48"/>
    <cellStyle name="20% - 强调文字颜色 1 2" xfId="1"/>
    <cellStyle name="20% - 强调文字颜色 1 2 2" xfId="71"/>
    <cellStyle name="20% - 强调文字颜色 1 2 2 2" xfId="11"/>
    <cellStyle name="20% - 强调文字颜色 1 2 2 3" xfId="32"/>
    <cellStyle name="20% - 强调文字颜色 1 2 2 4" xfId="60"/>
    <cellStyle name="20% - 强调文字颜色 1 2 2 5" xfId="68"/>
    <cellStyle name="20% - 强调文字颜色 1 2 3" xfId="42"/>
    <cellStyle name="20% - 强调文字颜色 1 2_2017年改革发展类资金分配及绩效" xfId="36"/>
    <cellStyle name="20% - 强调文字颜色 1 3" xfId="55"/>
    <cellStyle name="20% - 强调文字颜色 1 4" xfId="73"/>
    <cellStyle name="20% - 强调文字颜色 1 5" xfId="76"/>
    <cellStyle name="20% - 强调文字颜色 1 6" xfId="80"/>
    <cellStyle name="20% - 强调文字颜色 2 2" xfId="81"/>
    <cellStyle name="20% - 强调文字颜色 2 2 2" xfId="83"/>
    <cellStyle name="20% - 强调文字颜色 2 2 2 2" xfId="86"/>
    <cellStyle name="20% - 强调文字颜色 2 2 2 3" xfId="87"/>
    <cellStyle name="20% - 强调文字颜色 2 2 2 4" xfId="88"/>
    <cellStyle name="20% - 强调文字颜色 2 2 2 5" xfId="89"/>
    <cellStyle name="20% - 强调文字颜色 2 2 3" xfId="90"/>
    <cellStyle name="20% - 强调文字颜色 2 2_2017年改革发展类资金分配及绩效" xfId="93"/>
    <cellStyle name="20% - 强调文字颜色 2 3" xfId="95"/>
    <cellStyle name="20% - 强调文字颜色 2 4" xfId="97"/>
    <cellStyle name="20% - 强调文字颜色 2 5" xfId="99"/>
    <cellStyle name="20% - 强调文字颜色 2 6" xfId="85"/>
    <cellStyle name="20% - 强调文字颜色 3 2" xfId="101"/>
    <cellStyle name="20% - 强调文字颜色 3 2 2" xfId="102"/>
    <cellStyle name="20% - 强调文字颜色 3 2 2 2" xfId="106"/>
    <cellStyle name="20% - 强调文字颜色 3 2 2 3" xfId="107"/>
    <cellStyle name="20% - 强调文字颜色 3 2 2 4" xfId="109"/>
    <cellStyle name="20% - 强调文字颜色 3 2 2 5" xfId="111"/>
    <cellStyle name="20% - 强调文字颜色 3 2 3" xfId="112"/>
    <cellStyle name="20% - 强调文字颜色 3 2_2017年改革发展类资金分配及绩效" xfId="113"/>
    <cellStyle name="20% - 强调文字颜色 3 3" xfId="44"/>
    <cellStyle name="20% - 强调文字颜色 3 4" xfId="115"/>
    <cellStyle name="20% - 强调文字颜色 3 5" xfId="117"/>
    <cellStyle name="20% - 强调文字颜色 3 6" xfId="119"/>
    <cellStyle name="20% - 强调文字颜色 4 2" xfId="121"/>
    <cellStyle name="20% - 强调文字颜色 4 2 2" xfId="123"/>
    <cellStyle name="20% - 强调文字颜色 4 2 2 2" xfId="127"/>
    <cellStyle name="20% - 强调文字颜色 4 2 2 3" xfId="128"/>
    <cellStyle name="20% - 强调文字颜色 4 2 2 4" xfId="129"/>
    <cellStyle name="20% - 强调文字颜色 4 2 2 5" xfId="100"/>
    <cellStyle name="20% - 强调文字颜色 4 2 3" xfId="131"/>
    <cellStyle name="20% - 强调文字颜色 4 2_2017年改革发展类资金分配及绩效" xfId="132"/>
    <cellStyle name="20% - 强调文字颜色 4 3" xfId="134"/>
    <cellStyle name="20% - 强调文字颜色 4 4" xfId="137"/>
    <cellStyle name="20% - 强调文字颜色 4 5" xfId="15"/>
    <cellStyle name="20% - 强调文字颜色 4 6" xfId="140"/>
    <cellStyle name="20% - 强调文字颜色 5 2" xfId="141"/>
    <cellStyle name="20% - 强调文字颜色 5 2 2" xfId="142"/>
    <cellStyle name="20% - 强调文字颜色 5 2 2 2" xfId="145"/>
    <cellStyle name="20% - 强调文字颜色 5 2 2 3" xfId="146"/>
    <cellStyle name="20% - 强调文字颜色 5 2 2 4" xfId="148"/>
    <cellStyle name="20% - 强调文字颜色 5 2 2 5" xfId="149"/>
    <cellStyle name="20% - 强调文字颜色 5 2 3" xfId="150"/>
    <cellStyle name="20% - 强调文字颜色 5 2_2017年改革发展类资金分配及绩效" xfId="152"/>
    <cellStyle name="20% - 强调文字颜色 5 3" xfId="153"/>
    <cellStyle name="20% - 强调文字颜色 5 4" xfId="155"/>
    <cellStyle name="20% - 强调文字颜色 5 5" xfId="158"/>
    <cellStyle name="20% - 强调文字颜色 5 6" xfId="161"/>
    <cellStyle name="20% - 强调文字颜色 6 2" xfId="162"/>
    <cellStyle name="20% - 强调文字颜色 6 2 2" xfId="164"/>
    <cellStyle name="20% - 强调文字颜色 6 2 2 2" xfId="165"/>
    <cellStyle name="20% - 强调文字颜色 6 2 2 3" xfId="166"/>
    <cellStyle name="20% - 强调文字颜色 6 2 2 4" xfId="167"/>
    <cellStyle name="20% - 强调文字颜色 6 2 2 5" xfId="168"/>
    <cellStyle name="20% - 强调文字颜色 6 2 3" xfId="170"/>
    <cellStyle name="20% - 强调文字颜色 6 2_2017年改革发展类资金分配及绩效" xfId="172"/>
    <cellStyle name="20% - 强调文字颜色 6 3" xfId="173"/>
    <cellStyle name="20% - 强调文字颜色 6 4" xfId="175"/>
    <cellStyle name="20% - 强调文字颜色 6 5" xfId="178"/>
    <cellStyle name="20% - 强调文字颜色 6 6" xfId="181"/>
    <cellStyle name="40% - 强调文字颜色 1 2" xfId="182"/>
    <cellStyle name="40% - 强调文字颜色 1 2 2" xfId="184"/>
    <cellStyle name="40% - 强调文字颜色 1 2 2 2" xfId="186"/>
    <cellStyle name="40% - 强调文字颜色 1 2 2 3" xfId="187"/>
    <cellStyle name="40% - 强调文字颜色 1 2 2 4" xfId="189"/>
    <cellStyle name="40% - 强调文字颜色 1 2 2 5" xfId="191"/>
    <cellStyle name="40% - 强调文字颜色 1 2 3" xfId="194"/>
    <cellStyle name="40% - 强调文字颜色 1 2_2017年改革发展类资金分配及绩效" xfId="195"/>
    <cellStyle name="40% - 强调文字颜色 1 3" xfId="196"/>
    <cellStyle name="40% - 强调文字颜色 1 4" xfId="198"/>
    <cellStyle name="40% - 强调文字颜色 1 5" xfId="200"/>
    <cellStyle name="40% - 强调文字颜色 1 6" xfId="201"/>
    <cellStyle name="40% - 强调文字颜色 2 2" xfId="41"/>
    <cellStyle name="40% - 强调文字颜色 2 2 2" xfId="202"/>
    <cellStyle name="40% - 强调文字颜色 2 2 2 2" xfId="203"/>
    <cellStyle name="40% - 强调文字颜色 2 2 2 3" xfId="205"/>
    <cellStyle name="40% - 强调文字颜色 2 2 2 4" xfId="207"/>
    <cellStyle name="40% - 强调文字颜色 2 2 2 5" xfId="209"/>
    <cellStyle name="40% - 强调文字颜色 2 2 3" xfId="210"/>
    <cellStyle name="40% - 强调文字颜色 2 2_2017年改革发展类资金分配及绩效" xfId="213"/>
    <cellStyle name="40% - 强调文字颜色 2 3" xfId="214"/>
    <cellStyle name="40% - 强调文字颜色 2 4" xfId="217"/>
    <cellStyle name="40% - 强调文字颜色 2 5" xfId="219"/>
    <cellStyle name="40% - 强调文字颜色 2 6" xfId="221"/>
    <cellStyle name="40% - 强调文字颜色 3 2" xfId="223"/>
    <cellStyle name="40% - 强调文字颜色 3 2 2" xfId="225"/>
    <cellStyle name="40% - 强调文字颜色 3 2 2 2" xfId="227"/>
    <cellStyle name="40% - 强调文字颜色 3 2 2 3" xfId="229"/>
    <cellStyle name="40% - 强调文字颜色 3 2 2 4" xfId="230"/>
    <cellStyle name="40% - 强调文字颜色 3 2 2 5" xfId="82"/>
    <cellStyle name="40% - 强调文字颜色 3 2 3" xfId="232"/>
    <cellStyle name="40% - 强调文字颜色 3 2_2017年改革发展类资金分配及绩效" xfId="233"/>
    <cellStyle name="40% - 强调文字颜色 3 3" xfId="235"/>
    <cellStyle name="40% - 强调文字颜色 3 4" xfId="236"/>
    <cellStyle name="40% - 强调文字颜色 3 5" xfId="237"/>
    <cellStyle name="40% - 强调文字颜色 3 6" xfId="238"/>
    <cellStyle name="40% - 强调文字颜色 4 2" xfId="34"/>
    <cellStyle name="40% - 强调文字颜色 4 2 2" xfId="239"/>
    <cellStyle name="40% - 强调文字颜色 4 2 2 2" xfId="246"/>
    <cellStyle name="40% - 强调文字颜色 4 2 2 3" xfId="249"/>
    <cellStyle name="40% - 强调文字颜色 4 2 2 4" xfId="250"/>
    <cellStyle name="40% - 强调文字颜色 4 2 2 5" xfId="251"/>
    <cellStyle name="40% - 强调文字颜色 4 2 3" xfId="254"/>
    <cellStyle name="40% - 强调文字颜色 4 2_2017年改革发展类资金分配及绩效" xfId="255"/>
    <cellStyle name="40% - 强调文字颜色 4 3" xfId="256"/>
    <cellStyle name="40% - 强调文字颜色 4 4" xfId="163"/>
    <cellStyle name="40% - 强调文字颜色 4 5" xfId="169"/>
    <cellStyle name="40% - 强调文字颜色 4 6" xfId="257"/>
    <cellStyle name="40% - 强调文字颜色 5 2" xfId="258"/>
    <cellStyle name="40% - 强调文字颜色 5 2 2" xfId="177"/>
    <cellStyle name="40% - 强调文字颜色 5 2 2 2" xfId="260"/>
    <cellStyle name="40% - 强调文字颜色 5 2 2 3" xfId="262"/>
    <cellStyle name="40% - 强调文字颜色 5 2 2 4" xfId="92"/>
    <cellStyle name="40% - 强调文字颜色 5 2 2 5" xfId="264"/>
    <cellStyle name="40% - 强调文字颜色 5 2 3" xfId="180"/>
    <cellStyle name="40% - 强调文字颜色 5 2_2017年改革发展类资金分配及绩效" xfId="265"/>
    <cellStyle name="40% - 强调文字颜色 5 3" xfId="266"/>
    <cellStyle name="40% - 强调文字颜色 5 4" xfId="267"/>
    <cellStyle name="40% - 强调文字颜色 5 5" xfId="269"/>
    <cellStyle name="40% - 强调文字颜色 5 6" xfId="271"/>
    <cellStyle name="40% - 强调文字颜色 6 2" xfId="274"/>
    <cellStyle name="40% - 强调文字颜色 6 2 2" xfId="275"/>
    <cellStyle name="40% - 强调文字颜色 6 2 2 2" xfId="276"/>
    <cellStyle name="40% - 强调文字颜色 6 2 2 3" xfId="183"/>
    <cellStyle name="40% - 强调文字颜色 6 2 2 4" xfId="193"/>
    <cellStyle name="40% - 强调文字颜色 6 2 2 5" xfId="212"/>
    <cellStyle name="40% - 强调文字颜色 6 2 3" xfId="278"/>
    <cellStyle name="40% - 强调文字颜色 6 2_2017年改革发展类资金分配及绩效" xfId="272"/>
    <cellStyle name="40% - 强调文字颜色 6 3" xfId="279"/>
    <cellStyle name="40% - 强调文字颜色 6 4" xfId="280"/>
    <cellStyle name="40% - 强调文字颜色 6 5" xfId="39"/>
    <cellStyle name="40% - 强调文字颜色 6 6" xfId="282"/>
    <cellStyle name="60% - 强调文字颜色 1 2" xfId="114"/>
    <cellStyle name="60% - 强调文字颜色 1 2 2" xfId="283"/>
    <cellStyle name="60% - 强调文字颜色 1 2 2 2" xfId="284"/>
    <cellStyle name="60% - 强调文字颜色 1 2 2 3" xfId="285"/>
    <cellStyle name="60% - 强调文字颜色 1 2 2 4" xfId="287"/>
    <cellStyle name="60% - 强调文字颜色 1 2 2 5" xfId="289"/>
    <cellStyle name="60% - 强调文字颜色 1 2 3" xfId="151"/>
    <cellStyle name="60% - 强调文字颜色 1 2_2017年改革发展类资金分配及绩效" xfId="273"/>
    <cellStyle name="60% - 强调文字颜色 1 3" xfId="116"/>
    <cellStyle name="60% - 强调文字颜色 1 4" xfId="118"/>
    <cellStyle name="60% - 强调文字颜色 1 5" xfId="290"/>
    <cellStyle name="60% - 强调文字颜色 1 6" xfId="291"/>
    <cellStyle name="60% - 强调文字颜色 2 2" xfId="136"/>
    <cellStyle name="60% - 强调文字颜色 2 2 2" xfId="22"/>
    <cellStyle name="60% - 强调文字颜色 2 2 2 2" xfId="28"/>
    <cellStyle name="60% - 强调文字颜色 2 2 2 3" xfId="30"/>
    <cellStyle name="60% - 强调文字颜色 2 2 2 4" xfId="18"/>
    <cellStyle name="60% - 强调文字颜色 2 2 2 5" xfId="10"/>
    <cellStyle name="60% - 强调文字颜色 2 2 3" xfId="293"/>
    <cellStyle name="60% - 强调文字颜色 2 2_2017年改革发展类资金分配及绩效" xfId="296"/>
    <cellStyle name="60% - 强调文字颜色 2 3" xfId="14"/>
    <cellStyle name="60% - 强调文字颜色 2 4" xfId="139"/>
    <cellStyle name="60% - 强调文字颜色 2 5" xfId="298"/>
    <cellStyle name="60% - 强调文字颜色 2 6" xfId="299"/>
    <cellStyle name="60% - 强调文字颜色 3 2" xfId="154"/>
    <cellStyle name="60% - 强调文字颜色 3 2 2" xfId="108"/>
    <cellStyle name="60% - 强调文字颜色 3 2 2 2" xfId="94"/>
    <cellStyle name="60% - 强调文字颜色 3 2 2 3" xfId="96"/>
    <cellStyle name="60% - 强调文字颜色 3 2 2 4" xfId="98"/>
    <cellStyle name="60% - 强调文字颜色 3 2 2 5" xfId="84"/>
    <cellStyle name="60% - 强调文字颜色 3 2 3" xfId="110"/>
    <cellStyle name="60% - 强调文字颜色 3 2_2017年改革发展类资金分配及绩效" xfId="300"/>
    <cellStyle name="60% - 强调文字颜色 3 3" xfId="157"/>
    <cellStyle name="60% - 强调文字颜色 3 4" xfId="160"/>
    <cellStyle name="60% - 强调文字颜色 3 5" xfId="302"/>
    <cellStyle name="60% - 强调文字颜色 3 6" xfId="303"/>
    <cellStyle name="60% - 强调文字颜色 4 2" xfId="174"/>
    <cellStyle name="60% - 强调文字颜色 4 2 2" xfId="281"/>
    <cellStyle name="60% - 强调文字颜色 4 2 2 2" xfId="12"/>
    <cellStyle name="60% - 强调文字颜色 4 2 2 3" xfId="304"/>
    <cellStyle name="60% - 强调文字颜色 4 2 2 4" xfId="308"/>
    <cellStyle name="60% - 强调文字颜色 4 2 2 5" xfId="105"/>
    <cellStyle name="60% - 强调文字颜色 4 2 3" xfId="40"/>
    <cellStyle name="60% - 强调文字颜色 4 2_2017年改革发展类资金分配及绩效" xfId="7"/>
    <cellStyle name="60% - 强调文字颜色 4 3" xfId="176"/>
    <cellStyle name="60% - 强调文字颜色 4 4" xfId="179"/>
    <cellStyle name="60% - 强调文字颜色 4 5" xfId="309"/>
    <cellStyle name="60% - 强调文字颜色 4 6" xfId="310"/>
    <cellStyle name="60% - 强调文字颜色 5 2" xfId="204"/>
    <cellStyle name="60% - 强调文字颜色 5 2 2" xfId="286"/>
    <cellStyle name="60% - 强调文字颜色 5 2 2 2" xfId="58"/>
    <cellStyle name="60% - 强调文字颜色 5 2 2 3" xfId="65"/>
    <cellStyle name="60% - 强调文字颜色 5 2 2 4" xfId="313"/>
    <cellStyle name="60% - 强调文字颜色 5 2 2 5" xfId="126"/>
    <cellStyle name="60% - 强调文字颜色 5 2 3" xfId="288"/>
    <cellStyle name="60% - 强调文字颜色 5 2_2017年改革发展类资金分配及绩效" xfId="314"/>
    <cellStyle name="60% - 强调文字颜色 5 3" xfId="206"/>
    <cellStyle name="60% - 强调文字颜色 5 4" xfId="208"/>
    <cellStyle name="60% - 强调文字颜色 5 5" xfId="315"/>
    <cellStyle name="60% - 强调文字颜色 5 6" xfId="316"/>
    <cellStyle name="60% - 强调文字颜色 6 2" xfId="317"/>
    <cellStyle name="60% - 强调文字颜色 6 2 2" xfId="320"/>
    <cellStyle name="60% - 强调文字颜色 6 2 2 2" xfId="216"/>
    <cellStyle name="60% - 强调文字颜色 6 2 2 3" xfId="218"/>
    <cellStyle name="60% - 强调文字颜色 6 2 2 4" xfId="220"/>
    <cellStyle name="60% - 强调文字颜色 6 2 2 5" xfId="144"/>
    <cellStyle name="60% - 强调文字颜色 6 2 3" xfId="321"/>
    <cellStyle name="60% - 强调文字颜色 6 2_2017年改革发展类资金分配及绩效" xfId="322"/>
    <cellStyle name="60% - 强调文字颜色 6 3" xfId="323"/>
    <cellStyle name="60% - 强调文字颜色 6 4" xfId="324"/>
    <cellStyle name="60% - 强调文字颜色 6 5" xfId="325"/>
    <cellStyle name="60% - 强调文字颜色 6 6" xfId="326"/>
    <cellStyle name="Calc Currency (0)" xfId="328"/>
    <cellStyle name="Comma [0]" xfId="329"/>
    <cellStyle name="comma zerodec" xfId="331"/>
    <cellStyle name="Comma_1995" xfId="332"/>
    <cellStyle name="Currency [0]" xfId="38"/>
    <cellStyle name="Currency_1995" xfId="185"/>
    <cellStyle name="Currency1" xfId="334"/>
    <cellStyle name="Date" xfId="277"/>
    <cellStyle name="Dollar (zero dec)" xfId="335"/>
    <cellStyle name="Fixed" xfId="336"/>
    <cellStyle name="Grey" xfId="338"/>
    <cellStyle name="Header1" xfId="340"/>
    <cellStyle name="Header2" xfId="319"/>
    <cellStyle name="Header2 2" xfId="215"/>
    <cellStyle name="HEADING1" xfId="341"/>
    <cellStyle name="HEADING2" xfId="342"/>
    <cellStyle name="Input [yellow]" xfId="344"/>
    <cellStyle name="Input [yellow] 2" xfId="347"/>
    <cellStyle name="no dec" xfId="268"/>
    <cellStyle name="no dec 2" xfId="348"/>
    <cellStyle name="Norma,_laroux_4_营业在建 (2)_E21" xfId="349"/>
    <cellStyle name="Normal - Style1" xfId="350"/>
    <cellStyle name="Normal_#10-Headcount" xfId="143"/>
    <cellStyle name="Percent [2]" xfId="351"/>
    <cellStyle name="Percent_laroux" xfId="354"/>
    <cellStyle name="Total" xfId="356"/>
    <cellStyle name="Total 2" xfId="357"/>
    <cellStyle name="标题 1 2" xfId="359"/>
    <cellStyle name="标题 1 2 2" xfId="306"/>
    <cellStyle name="标题 1 2 2 2" xfId="361"/>
    <cellStyle name="标题 1 2 2 3" xfId="362"/>
    <cellStyle name="标题 1 2 2 4" xfId="33"/>
    <cellStyle name="标题 1 2 2 5" xfId="363"/>
    <cellStyle name="标题 1 2 3" xfId="307"/>
    <cellStyle name="标题 1 2_2017年改革发展类资金分配及绩效" xfId="364"/>
    <cellStyle name="标题 1 3" xfId="365"/>
    <cellStyle name="标题 1 4" xfId="366"/>
    <cellStyle name="标题 1 5" xfId="367"/>
    <cellStyle name="标题 1 6" xfId="368"/>
    <cellStyle name="标题 10" xfId="188"/>
    <cellStyle name="标题 11" xfId="190"/>
    <cellStyle name="标题 2 2" xfId="337"/>
    <cellStyle name="标题 2 2 2" xfId="369"/>
    <cellStyle name="标题 2 2 2 2" xfId="353"/>
    <cellStyle name="标题 2 2 2 3" xfId="371"/>
    <cellStyle name="标题 2 2 2 4" xfId="373"/>
    <cellStyle name="标题 2 2 2 5" xfId="46"/>
    <cellStyle name="标题 2 2 3" xfId="374"/>
    <cellStyle name="标题 2 2_2017年改革发展类资金分配及绩效" xfId="103"/>
    <cellStyle name="标题 2 3" xfId="375"/>
    <cellStyle name="标题 2 4" xfId="376"/>
    <cellStyle name="标题 2 5" xfId="377"/>
    <cellStyle name="标题 2 6" xfId="378"/>
    <cellStyle name="标题 3 2" xfId="379"/>
    <cellStyle name="标题 3 2 2" xfId="380"/>
    <cellStyle name="标题 3 2 2 2" xfId="295"/>
    <cellStyle name="标题 3 2 2 3" xfId="383"/>
    <cellStyle name="标题 3 2 2 4" xfId="385"/>
    <cellStyle name="标题 3 2 2 5" xfId="387"/>
    <cellStyle name="标题 3 2 3" xfId="388"/>
    <cellStyle name="标题 3 2_2017年改革发展类资金分配及绩效" xfId="69"/>
    <cellStyle name="标题 3 3" xfId="390"/>
    <cellStyle name="标题 3 4" xfId="391"/>
    <cellStyle name="标题 3 5" xfId="392"/>
    <cellStyle name="标题 3 6" xfId="393"/>
    <cellStyle name="标题 4 2" xfId="395"/>
    <cellStyle name="标题 4 2 2" xfId="396"/>
    <cellStyle name="标题 4 2 2 2" xfId="25"/>
    <cellStyle name="标题 4 2 2 3" xfId="399"/>
    <cellStyle name="标题 4 2 2 4" xfId="20"/>
    <cellStyle name="标题 4 2 2 5" xfId="401"/>
    <cellStyle name="标题 4 2 3" xfId="171"/>
    <cellStyle name="标题 4 2_2017年改革发展类资金分配及绩效" xfId="402"/>
    <cellStyle name="标题 4 3" xfId="405"/>
    <cellStyle name="标题 4 4" xfId="244"/>
    <cellStyle name="标题 4 5" xfId="253"/>
    <cellStyle name="标题 4 6" xfId="408"/>
    <cellStyle name="标题 5" xfId="9"/>
    <cellStyle name="标题 6" xfId="31"/>
    <cellStyle name="标题 7" xfId="59"/>
    <cellStyle name="标题 8" xfId="67"/>
    <cellStyle name="标题 9" xfId="409"/>
    <cellStyle name="表标题" xfId="410"/>
    <cellStyle name="表标题 2" xfId="411"/>
    <cellStyle name="表标题 2 2" xfId="35"/>
    <cellStyle name="表标题 2 2 2" xfId="413"/>
    <cellStyle name="表标题 2 2 3" xfId="50"/>
    <cellStyle name="表标题 2 2 4" xfId="51"/>
    <cellStyle name="表标题 2 2 5" xfId="2"/>
    <cellStyle name="表标题 2 3" xfId="414"/>
    <cellStyle name="表标题 2 4" xfId="415"/>
    <cellStyle name="表标题 2 5" xfId="416"/>
    <cellStyle name="表标题 2 6" xfId="417"/>
    <cellStyle name="表标题 2_2017年改革发展类资金分配及绩效" xfId="418"/>
    <cellStyle name="表标题 3" xfId="358"/>
    <cellStyle name="表标题 4" xfId="419"/>
    <cellStyle name="表标题 5" xfId="420"/>
    <cellStyle name="表标题 6" xfId="412"/>
    <cellStyle name="差 2" xfId="421"/>
    <cellStyle name="差 2 2" xfId="423"/>
    <cellStyle name="差 2 2 2" xfId="424"/>
    <cellStyle name="差 2 2 3" xfId="426"/>
    <cellStyle name="差 2 2 4" xfId="427"/>
    <cellStyle name="差 2 3" xfId="429"/>
    <cellStyle name="差 2_2017年改革发展类资金分配及绩效" xfId="327"/>
    <cellStyle name="差 3" xfId="430"/>
    <cellStyle name="差 4" xfId="432"/>
    <cellStyle name="差 5" xfId="434"/>
    <cellStyle name="差 6" xfId="23"/>
    <cellStyle name="常规" xfId="0" builtinId="0"/>
    <cellStyle name="常规 10" xfId="435"/>
    <cellStyle name="常规 10 2" xfId="66"/>
    <cellStyle name="常规 10 2 2" xfId="436"/>
    <cellStyle name="常规 10 2 3" xfId="437"/>
    <cellStyle name="常规 10 2 4" xfId="438"/>
    <cellStyle name="常规 2" xfId="439"/>
    <cellStyle name="常规 2 2" xfId="333"/>
    <cellStyle name="常规 2 2 2" xfId="440"/>
    <cellStyle name="常规 2 2 2 2" xfId="370"/>
    <cellStyle name="常规 2 2 2 3" xfId="372"/>
    <cellStyle name="常规 2 2 2 4" xfId="45"/>
    <cellStyle name="常规 2 2_2017年改革发展类资金分配及绩效" xfId="433"/>
    <cellStyle name="常规 2 3" xfId="441"/>
    <cellStyle name="常规 2 4" xfId="442"/>
    <cellStyle name="常规 2 5" xfId="443"/>
    <cellStyle name="常规 3" xfId="120"/>
    <cellStyle name="常规 3 2" xfId="122"/>
    <cellStyle name="常规 3 2 2" xfId="124"/>
    <cellStyle name="常规 3 2 2 2" xfId="382"/>
    <cellStyle name="常规 3 2 2 3" xfId="384"/>
    <cellStyle name="常规 3 2 2 4" xfId="386"/>
    <cellStyle name="常规 3 2_2017年改革发展类资金分配及绩效" xfId="3"/>
    <cellStyle name="常规 3 3" xfId="130"/>
    <cellStyle name="常规 3 4" xfId="355"/>
    <cellStyle name="常规 3 5" xfId="444"/>
    <cellStyle name="常规 4" xfId="133"/>
    <cellStyle name="常规 4 2" xfId="445"/>
    <cellStyle name="常规 4 2 2" xfId="446"/>
    <cellStyle name="常规 4 2 2 2" xfId="397"/>
    <cellStyle name="常规 4 2 2 3" xfId="19"/>
    <cellStyle name="常规 4 2 2 4" xfId="400"/>
    <cellStyle name="常规 4 2_2017年改革发展类资金分配及绩效" xfId="448"/>
    <cellStyle name="常规 4 3" xfId="449"/>
    <cellStyle name="常规 4 4" xfId="447"/>
    <cellStyle name="常规 4 5" xfId="450"/>
    <cellStyle name="常规 5" xfId="135"/>
    <cellStyle name="常规 5 2" xfId="21"/>
    <cellStyle name="常规 5 2 2" xfId="27"/>
    <cellStyle name="常规 5 2 3" xfId="29"/>
    <cellStyle name="常规 5 2 4" xfId="17"/>
    <cellStyle name="常规 5 3" xfId="292"/>
    <cellStyle name="常规 5 3 2" xfId="451"/>
    <cellStyle name="常规 5 3 3" xfId="452"/>
    <cellStyle name="常规 5 3 4" xfId="453"/>
    <cellStyle name="常规 5 3_申报汇总表0904（G3）" xfId="455"/>
    <cellStyle name="常规 5 4 2" xfId="456"/>
    <cellStyle name="常规 5 4 2 2" xfId="192"/>
    <cellStyle name="常规 5 4 2 3" xfId="211"/>
    <cellStyle name="常规 5 4 2 4" xfId="352"/>
    <cellStyle name="常规 5_2017年改革发展类资金分配及绩效" xfId="294"/>
    <cellStyle name="常规 6" xfId="13"/>
    <cellStyle name="常规 6 2" xfId="457"/>
    <cellStyle name="常规 6 3" xfId="24"/>
    <cellStyle name="常规 6 4" xfId="398"/>
    <cellStyle name="常规 7" xfId="138"/>
    <cellStyle name="常规 7 2" xfId="458"/>
    <cellStyle name="常规 7 2 2" xfId="459"/>
    <cellStyle name="常规 7 2 2 2" xfId="460"/>
    <cellStyle name="常规 7 2 2 3" xfId="461"/>
    <cellStyle name="常规 7 2 2 4" xfId="462"/>
    <cellStyle name="常规 7 2_2017年改革发展类资金分配及绩效" xfId="77"/>
    <cellStyle name="常规 7 3" xfId="8"/>
    <cellStyle name="常规 7 4" xfId="463"/>
    <cellStyle name="常规 7 5" xfId="464"/>
    <cellStyle name="常规 8" xfId="297"/>
    <cellStyle name="常规 8 2" xfId="49"/>
    <cellStyle name="常规 8 3" xfId="37"/>
    <cellStyle name="常规 8 4" xfId="465"/>
    <cellStyle name="常规 8_申报汇总表0904（G3）" xfId="466"/>
    <cellStyle name="常规 9 2" xfId="197"/>
    <cellStyle name="常规 9 2 2" xfId="467"/>
    <cellStyle name="常规 9 2 3" xfId="61"/>
    <cellStyle name="常规 9 2 4" xfId="468"/>
    <cellStyle name="分级显示行_1_13区汇总" xfId="469"/>
    <cellStyle name="归盒啦_95" xfId="243"/>
    <cellStyle name="好 2" xfId="74"/>
    <cellStyle name="好 2 2" xfId="470"/>
    <cellStyle name="好 2 2 2" xfId="156"/>
    <cellStyle name="好 2 2 3" xfId="159"/>
    <cellStyle name="好 2 2 4" xfId="301"/>
    <cellStyle name="好 2 3" xfId="259"/>
    <cellStyle name="好 2_2017年改革发展类资金分配及绩效" xfId="431"/>
    <cellStyle name="好 3" xfId="78"/>
    <cellStyle name="好 4" xfId="471"/>
    <cellStyle name="好 5" xfId="381"/>
    <cellStyle name="好 6" xfId="389"/>
    <cellStyle name="汇总 2" xfId="472"/>
    <cellStyle name="汇总 2 2" xfId="404"/>
    <cellStyle name="汇总 2 2 2" xfId="473"/>
    <cellStyle name="汇总 2 2 3" xfId="475"/>
    <cellStyle name="汇总 2 2 4" xfId="346"/>
    <cellStyle name="汇总 2 2 5" xfId="477"/>
    <cellStyle name="汇总 2 3" xfId="242"/>
    <cellStyle name="汇总 2_2017年改革发展类资金分配及绩效" xfId="428"/>
    <cellStyle name="汇总 3" xfId="478"/>
    <cellStyle name="汇总 4" xfId="479"/>
    <cellStyle name="汇总 5" xfId="480"/>
    <cellStyle name="汇总 6" xfId="4"/>
    <cellStyle name="计算 2" xfId="6"/>
    <cellStyle name="计算 2 2" xfId="222"/>
    <cellStyle name="计算 2 2 2" xfId="224"/>
    <cellStyle name="计算 2 2 3" xfId="231"/>
    <cellStyle name="计算 2 2 4" xfId="226"/>
    <cellStyle name="计算 2 2 5" xfId="228"/>
    <cellStyle name="计算 2 3" xfId="234"/>
    <cellStyle name="计算 2_2017年改革发展类资金分配及绩效" xfId="199"/>
    <cellStyle name="计算 3" xfId="56"/>
    <cellStyle name="计算 4" xfId="57"/>
    <cellStyle name="计算 5" xfId="63"/>
    <cellStyle name="计算 6" xfId="311"/>
    <cellStyle name="检查单元格 2" xfId="241"/>
    <cellStyle name="检查单元格 2 2" xfId="245"/>
    <cellStyle name="检查单元格 2 2 2" xfId="261"/>
    <cellStyle name="检查单元格 2 2 3" xfId="91"/>
    <cellStyle name="检查单元格 2 2 4" xfId="263"/>
    <cellStyle name="检查单元格 2 2 5" xfId="360"/>
    <cellStyle name="检查单元格 2 3" xfId="247"/>
    <cellStyle name="检查单元格 2_2017年改革发展类资金分配及绩效" xfId="147"/>
    <cellStyle name="检查单元格 3" xfId="252"/>
    <cellStyle name="检查单元格 4" xfId="407"/>
    <cellStyle name="检查单元格 5" xfId="482"/>
    <cellStyle name="检查单元格 6" xfId="484"/>
    <cellStyle name="解释性文本 2" xfId="454"/>
    <cellStyle name="解释性文本 2 2" xfId="16"/>
    <cellStyle name="解释性文本 2 2 2" xfId="394"/>
    <cellStyle name="解释性文本 2 2 3" xfId="403"/>
    <cellStyle name="解释性文本 2 2 4" xfId="240"/>
    <cellStyle name="解释性文本 2_2017年改革发展类资金分配及绩效" xfId="305"/>
    <cellStyle name="解释性文本 3" xfId="485"/>
    <cellStyle name="解释性文本 4" xfId="486"/>
    <cellStyle name="解释性文本 5" xfId="422"/>
    <cellStyle name="警告文本 2" xfId="487"/>
    <cellStyle name="警告文本 2 2" xfId="488"/>
    <cellStyle name="警告文本 2 2 2" xfId="474"/>
    <cellStyle name="警告文本 2 2 3" xfId="345"/>
    <cellStyle name="警告文本 2 2 4" xfId="476"/>
    <cellStyle name="警告文本 2 2 5" xfId="489"/>
    <cellStyle name="警告文本 2 3" xfId="490"/>
    <cellStyle name="警告文本 2_2017年改革发展类资金分配及绩效" xfId="491"/>
    <cellStyle name="警告文本 3" xfId="492"/>
    <cellStyle name="警告文本 4" xfId="493"/>
    <cellStyle name="警告文本 5" xfId="494"/>
    <cellStyle name="警告文本 6" xfId="495"/>
    <cellStyle name="链接单元格 2" xfId="496"/>
    <cellStyle name="链接单元格 2 2" xfId="497"/>
    <cellStyle name="链接单元格 2 2 2" xfId="498"/>
    <cellStyle name="链接单元格 2 2 3" xfId="47"/>
    <cellStyle name="链接单元格 2 2 4" xfId="499"/>
    <cellStyle name="链接单元格 2_2017年改革发展类资金分配及绩效" xfId="500"/>
    <cellStyle name="链接单元格 3" xfId="501"/>
    <cellStyle name="链接单元格 4" xfId="502"/>
    <cellStyle name="链接单元格 5" xfId="503"/>
    <cellStyle name="霓付 [0]_ +Foil &amp; -FOIL &amp; PAPER" xfId="504"/>
    <cellStyle name="霓付_ +Foil &amp; -FOIL &amp; PAPER" xfId="104"/>
    <cellStyle name="烹拳 [0]_ +Foil &amp; -FOIL &amp; PAPER" xfId="505"/>
    <cellStyle name="烹拳_ +Foil &amp; -FOIL &amp; PAPER" xfId="506"/>
    <cellStyle name="普通_ 白土" xfId="507"/>
    <cellStyle name="千分位[0]_ 白土" xfId="508"/>
    <cellStyle name="千分位_ 白土" xfId="509"/>
    <cellStyle name="千位[0]_(人代会用)" xfId="43"/>
    <cellStyle name="千位_(人代会用)" xfId="510"/>
    <cellStyle name="千位分隔 2" xfId="511"/>
    <cellStyle name="千位分隔 2 2" xfId="512"/>
    <cellStyle name="千位分隔 2 2 2" xfId="513"/>
    <cellStyle name="千位分隔 2 2 2 2" xfId="514"/>
    <cellStyle name="千位分隔 2 2 2 3" xfId="515"/>
    <cellStyle name="千位分隔 2 2 2 4" xfId="516"/>
    <cellStyle name="千位分隔 2 3" xfId="517"/>
    <cellStyle name="千位分隔 2 4" xfId="343"/>
    <cellStyle name="千位分隔 2 5" xfId="518"/>
    <cellStyle name="千位分季_新建 Microsoft Excel 工作表" xfId="519"/>
    <cellStyle name="钎霖_4岿角利" xfId="520"/>
    <cellStyle name="强调文字颜色 1 2" xfId="521"/>
    <cellStyle name="强调文字颜色 1 2 2" xfId="522"/>
    <cellStyle name="强调文字颜色 1 2 2 2" xfId="523"/>
    <cellStyle name="强调文字颜色 1 2 2 3" xfId="524"/>
    <cellStyle name="强调文字颜色 1 2 2 4" xfId="525"/>
    <cellStyle name="强调文字颜色 1 2 2 5" xfId="526"/>
    <cellStyle name="强调文字颜色 1 2 3" xfId="527"/>
    <cellStyle name="强调文字颜色 1 2_2017年改革发展类资金分配及绩效" xfId="528"/>
    <cellStyle name="强调文字颜色 1 3" xfId="529"/>
    <cellStyle name="强调文字颜色 1 4" xfId="530"/>
    <cellStyle name="强调文字颜色 1 5" xfId="531"/>
    <cellStyle name="强调文字颜色 1 6" xfId="532"/>
    <cellStyle name="强调文字颜色 2 2" xfId="533"/>
    <cellStyle name="强调文字颜色 2 2 2" xfId="534"/>
    <cellStyle name="强调文字颜色 2 2 2 2" xfId="54"/>
    <cellStyle name="强调文字颜色 2 2 2 3" xfId="72"/>
    <cellStyle name="强调文字颜色 2 2 2 4" xfId="75"/>
    <cellStyle name="强调文字颜色 2 2 2 5" xfId="79"/>
    <cellStyle name="强调文字颜色 2 2 3" xfId="535"/>
    <cellStyle name="强调文字颜色 2 2_2017年改革发展类资金分配及绩效" xfId="536"/>
    <cellStyle name="强调文字颜色 2 3" xfId="537"/>
    <cellStyle name="强调文字颜色 2 4" xfId="538"/>
    <cellStyle name="强调文字颜色 2 5" xfId="539"/>
    <cellStyle name="强调文字颜色 2 6" xfId="540"/>
    <cellStyle name="强调文字颜色 3 2" xfId="541"/>
    <cellStyle name="强调文字颜色 3 2 2" xfId="542"/>
    <cellStyle name="强调文字颜色 3 2 2 2" xfId="543"/>
    <cellStyle name="强调文字颜色 3 2 2 3" xfId="544"/>
    <cellStyle name="强调文字颜色 3 2 2 4" xfId="545"/>
    <cellStyle name="强调文字颜色 3 2 2 5" xfId="546"/>
    <cellStyle name="强调文字颜色 3 2 3" xfId="547"/>
    <cellStyle name="强调文字颜色 3 2_2017年改革发展类资金分配及绩效" xfId="548"/>
    <cellStyle name="强调文字颜色 3 3" xfId="549"/>
    <cellStyle name="强调文字颜色 3 4" xfId="550"/>
    <cellStyle name="强调文字颜色 3 5" xfId="551"/>
    <cellStyle name="强调文字颜色 3 6" xfId="552"/>
    <cellStyle name="强调文字颜色 4 2" xfId="553"/>
    <cellStyle name="强调文字颜色 4 2 2" xfId="554"/>
    <cellStyle name="强调文字颜色 4 2 2 2" xfId="555"/>
    <cellStyle name="强调文字颜色 4 2 2 3" xfId="556"/>
    <cellStyle name="强调文字颜色 4 2 2 4" xfId="557"/>
    <cellStyle name="强调文字颜色 4 2 2 5" xfId="558"/>
    <cellStyle name="强调文字颜色 4 2 3" xfId="559"/>
    <cellStyle name="强调文字颜色 4 2_2017年改革发展类资金分配及绩效" xfId="560"/>
    <cellStyle name="强调文字颜色 4 3" xfId="561"/>
    <cellStyle name="强调文字颜色 4 4" xfId="562"/>
    <cellStyle name="强调文字颜色 4 5" xfId="563"/>
    <cellStyle name="强调文字颜色 4 6" xfId="564"/>
    <cellStyle name="强调文字颜色 5 2" xfId="565"/>
    <cellStyle name="强调文字颜色 5 2 2" xfId="339"/>
    <cellStyle name="强调文字颜色 5 2 2 2" xfId="566"/>
    <cellStyle name="强调文字颜色 5 2 2 3" xfId="567"/>
    <cellStyle name="强调文字颜色 5 2 2 4" xfId="568"/>
    <cellStyle name="强调文字颜色 5 2 2 5" xfId="569"/>
    <cellStyle name="强调文字颜色 5 2 3" xfId="318"/>
    <cellStyle name="强调文字颜色 5 2_2017年改革发展类资金分配及绩效" xfId="570"/>
    <cellStyle name="强调文字颜色 5 3" xfId="571"/>
    <cellStyle name="强调文字颜色 5 4" xfId="572"/>
    <cellStyle name="强调文字颜色 5 5" xfId="573"/>
    <cellStyle name="强调文字颜色 5 6" xfId="574"/>
    <cellStyle name="强调文字颜色 6 2" xfId="575"/>
    <cellStyle name="强调文字颜色 6 2 2" xfId="576"/>
    <cellStyle name="强调文字颜色 6 2 2 2" xfId="577"/>
    <cellStyle name="强调文字颜色 6 2 2 3" xfId="578"/>
    <cellStyle name="强调文字颜色 6 2 2 4" xfId="579"/>
    <cellStyle name="强调文字颜色 6 2 2 5" xfId="580"/>
    <cellStyle name="强调文字颜色 6 2 3" xfId="581"/>
    <cellStyle name="强调文字颜色 6 2_2017年改革发展类资金分配及绩效" xfId="582"/>
    <cellStyle name="强调文字颜色 6 3" xfId="583"/>
    <cellStyle name="强调文字颜色 6 4" xfId="584"/>
    <cellStyle name="强调文字颜色 6 5" xfId="585"/>
    <cellStyle name="强调文字颜色 6 6" xfId="586"/>
    <cellStyle name="适中 2" xfId="64"/>
    <cellStyle name="适中 2 2" xfId="587"/>
    <cellStyle name="适中 2 2 2" xfId="588"/>
    <cellStyle name="适中 2 2 3" xfId="589"/>
    <cellStyle name="适中 2 2 4" xfId="590"/>
    <cellStyle name="适中 2 3" xfId="591"/>
    <cellStyle name="适中 2_2017年改革发展类资金分配及绩效" xfId="592"/>
    <cellStyle name="适中 3" xfId="312"/>
    <cellStyle name="适中 4" xfId="125"/>
    <cellStyle name="适中 5" xfId="593"/>
    <cellStyle name="适中 6" xfId="594"/>
    <cellStyle name="输出 2" xfId="595"/>
    <cellStyle name="输出 2 2" xfId="596"/>
    <cellStyle name="输出 2 2 2" xfId="597"/>
    <cellStyle name="输出 2 2 3" xfId="598"/>
    <cellStyle name="输出 2 2 4" xfId="599"/>
    <cellStyle name="输出 2 2 5" xfId="600"/>
    <cellStyle name="输出 2 3" xfId="601"/>
    <cellStyle name="输出 2_2017年改革发展类资金分配及绩效" xfId="248"/>
    <cellStyle name="输出 3" xfId="602"/>
    <cellStyle name="输出 4" xfId="603"/>
    <cellStyle name="输出 5" xfId="604"/>
    <cellStyle name="输出 6" xfId="605"/>
    <cellStyle name="输入 2" xfId="606"/>
    <cellStyle name="输入 2 2" xfId="607"/>
    <cellStyle name="输入 2 2 2" xfId="608"/>
    <cellStyle name="输入 2 2 3" xfId="609"/>
    <cellStyle name="输入 2 2 4" xfId="610"/>
    <cellStyle name="输入 2 2 5" xfId="611"/>
    <cellStyle name="输入 2 3" xfId="612"/>
    <cellStyle name="输入 2_2017年改革发展类资金分配及绩效" xfId="613"/>
    <cellStyle name="输入 3" xfId="614"/>
    <cellStyle name="输入 4" xfId="615"/>
    <cellStyle name="输入 5" xfId="616"/>
    <cellStyle name="输入 6" xfId="617"/>
    <cellStyle name="数字" xfId="618"/>
    <cellStyle name="数字 2" xfId="619"/>
    <cellStyle name="数字 2 2" xfId="620"/>
    <cellStyle name="数字 2 2 2" xfId="621"/>
    <cellStyle name="数字 2 2 3" xfId="622"/>
    <cellStyle name="数字 2 2 4" xfId="623"/>
    <cellStyle name="数字 2 2 5" xfId="624"/>
    <cellStyle name="数字 2 3" xfId="625"/>
    <cellStyle name="数字 2 4" xfId="626"/>
    <cellStyle name="数字 2 5" xfId="627"/>
    <cellStyle name="数字 2 6" xfId="628"/>
    <cellStyle name="数字 2_2017年改革发展类资金分配及绩效" xfId="629"/>
    <cellStyle name="数字 3" xfId="630"/>
    <cellStyle name="数字 4" xfId="631"/>
    <cellStyle name="数字 5" xfId="632"/>
    <cellStyle name="数字 6" xfId="633"/>
    <cellStyle name="未定义" xfId="634"/>
    <cellStyle name="小数" xfId="635"/>
    <cellStyle name="小数 2" xfId="406"/>
    <cellStyle name="小数 2 2" xfId="636"/>
    <cellStyle name="小数 2 2 2" xfId="637"/>
    <cellStyle name="小数 2 2 3" xfId="638"/>
    <cellStyle name="小数 2 2 4" xfId="639"/>
    <cellStyle name="小数 2 2 5" xfId="640"/>
    <cellStyle name="小数 2 3" xfId="641"/>
    <cellStyle name="小数 2 4" xfId="642"/>
    <cellStyle name="小数 2 5" xfId="643"/>
    <cellStyle name="小数 2 6" xfId="644"/>
    <cellStyle name="小数 2_2017年改革发展类资金分配及绩效" xfId="645"/>
    <cellStyle name="小数 3" xfId="481"/>
    <cellStyle name="小数 4" xfId="483"/>
    <cellStyle name="小数 5" xfId="646"/>
    <cellStyle name="小数 6" xfId="647"/>
    <cellStyle name="样式 1" xfId="648"/>
    <cellStyle name="注释 2" xfId="649"/>
    <cellStyle name="注释 2 2" xfId="270"/>
    <cellStyle name="注释 2 2 2" xfId="650"/>
    <cellStyle name="注释 2 2 3" xfId="651"/>
    <cellStyle name="注释 2 2 4" xfId="652"/>
    <cellStyle name="注释 2 3" xfId="653"/>
    <cellStyle name="注释 3" xfId="654"/>
    <cellStyle name="注释 4" xfId="655"/>
    <cellStyle name="注释 5" xfId="656"/>
    <cellStyle name="注释 6" xfId="657"/>
    <cellStyle name="콤마 [0]_BOILER-CO1" xfId="658"/>
    <cellStyle name="콤마_BOILER-CO1" xfId="659"/>
    <cellStyle name="통화 [0]_BOILER-CO1" xfId="425"/>
    <cellStyle name="통화_BOILER-CO1" xfId="330"/>
    <cellStyle name="표준_0N-HANDLING " xfId="660"/>
  </cellStyles>
  <dxfs count="0"/>
  <tableStyles count="0" defaultTableStyle="TableStyleMedium9" defaultPivotStyle="PivotStyleLight16"/>
  <colors>
    <mruColors>
      <color rgb="FFFFFF99"/>
      <color rgb="FFCC99FF"/>
      <color rgb="FFFF0000"/>
      <color rgb="FFCCFFFF"/>
      <color rgb="FFFFFFFF"/>
      <color rgb="FF0000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pane xSplit="2" ySplit="6" topLeftCell="C7" activePane="bottomRight" state="frozen"/>
      <selection pane="topRight"/>
      <selection pane="bottomLeft"/>
      <selection pane="bottomRight" activeCell="B5" sqref="B5:B6"/>
    </sheetView>
  </sheetViews>
  <sheetFormatPr defaultColWidth="9" defaultRowHeight="14.25"/>
  <cols>
    <col min="1" max="1" width="6.875" style="147" customWidth="1"/>
    <col min="2" max="2" width="17.25" style="147" customWidth="1"/>
    <col min="3" max="3" width="12.5" style="147" customWidth="1"/>
    <col min="4" max="4" width="7.875" style="147" customWidth="1"/>
    <col min="5" max="5" width="7.5" style="147" customWidth="1"/>
    <col min="6" max="6" width="8.125" style="147" customWidth="1"/>
    <col min="7" max="7" width="7.125" style="147" customWidth="1"/>
    <col min="8" max="8" width="6.5" style="147" customWidth="1"/>
    <col min="9" max="9" width="7.375" style="147" customWidth="1"/>
    <col min="10" max="10" width="8.75" style="147" customWidth="1"/>
    <col min="11" max="11" width="9.375" style="147" customWidth="1"/>
    <col min="12" max="12" width="9.75" style="147" customWidth="1"/>
    <col min="13" max="16384" width="9" style="147"/>
  </cols>
  <sheetData>
    <row r="1" spans="1:13" ht="20.25">
      <c r="A1" s="148" t="s">
        <v>0</v>
      </c>
    </row>
    <row r="2" spans="1:13" ht="29.25" customHeight="1">
      <c r="A2" s="174" t="s">
        <v>1</v>
      </c>
      <c r="B2" s="174"/>
      <c r="C2" s="174"/>
      <c r="D2" s="174"/>
      <c r="E2" s="174"/>
      <c r="F2" s="174"/>
      <c r="G2" s="174"/>
      <c r="H2" s="174"/>
      <c r="I2" s="174"/>
      <c r="J2" s="174"/>
      <c r="K2" s="174"/>
      <c r="L2" s="174"/>
      <c r="M2" s="174"/>
    </row>
    <row r="3" spans="1:13" customFormat="1" ht="29.25" customHeight="1">
      <c r="A3" s="149"/>
      <c r="B3" s="149"/>
      <c r="C3" s="149"/>
      <c r="D3" s="149"/>
      <c r="E3" s="149"/>
      <c r="F3" s="149"/>
      <c r="G3" s="149"/>
      <c r="H3" s="149"/>
      <c r="I3" s="149"/>
      <c r="J3" s="149"/>
      <c r="K3" s="149"/>
      <c r="L3" s="132"/>
    </row>
    <row r="4" spans="1:13" s="118" customFormat="1" ht="13.5">
      <c r="A4" s="175" t="s">
        <v>2</v>
      </c>
      <c r="B4" s="175"/>
      <c r="C4" s="150"/>
      <c r="D4" s="151" t="s">
        <v>3</v>
      </c>
      <c r="E4" s="151"/>
      <c r="F4" s="151" t="s">
        <v>4</v>
      </c>
      <c r="G4" s="151"/>
      <c r="H4" s="151"/>
      <c r="I4" s="155" t="s">
        <v>5</v>
      </c>
      <c r="J4" s="155"/>
      <c r="K4" s="155"/>
      <c r="L4" s="2"/>
    </row>
    <row r="5" spans="1:13" s="146" customFormat="1" ht="28.5" customHeight="1">
      <c r="A5" s="178" t="s">
        <v>6</v>
      </c>
      <c r="B5" s="176" t="s">
        <v>7</v>
      </c>
      <c r="C5" s="179" t="s">
        <v>8</v>
      </c>
      <c r="D5" s="176" t="s">
        <v>9</v>
      </c>
      <c r="E5" s="176"/>
      <c r="F5" s="176"/>
      <c r="G5" s="176"/>
      <c r="H5" s="176"/>
      <c r="I5" s="179" t="s">
        <v>10</v>
      </c>
      <c r="J5" s="179" t="s">
        <v>11</v>
      </c>
      <c r="K5" s="179" t="s">
        <v>12</v>
      </c>
      <c r="L5" s="179" t="s">
        <v>13</v>
      </c>
      <c r="M5" s="179" t="s">
        <v>14</v>
      </c>
    </row>
    <row r="6" spans="1:13" s="146" customFormat="1" ht="45" customHeight="1">
      <c r="A6" s="178"/>
      <c r="B6" s="176"/>
      <c r="C6" s="180"/>
      <c r="D6" s="135" t="s">
        <v>15</v>
      </c>
      <c r="E6" s="135" t="s">
        <v>16</v>
      </c>
      <c r="F6" s="135" t="s">
        <v>17</v>
      </c>
      <c r="G6" s="135" t="s">
        <v>18</v>
      </c>
      <c r="H6" s="135" t="s">
        <v>19</v>
      </c>
      <c r="I6" s="180"/>
      <c r="J6" s="180"/>
      <c r="K6" s="180"/>
      <c r="L6" s="180"/>
      <c r="M6" s="180"/>
    </row>
    <row r="7" spans="1:13" s="146" customFormat="1" ht="20.100000000000001" customHeight="1">
      <c r="A7" s="152"/>
      <c r="B7" s="153"/>
      <c r="C7" s="153"/>
      <c r="D7" s="154"/>
      <c r="E7" s="154"/>
      <c r="F7" s="154"/>
      <c r="G7" s="154"/>
      <c r="H7" s="154"/>
      <c r="I7" s="153"/>
      <c r="J7" s="153"/>
      <c r="K7" s="153"/>
      <c r="L7" s="8"/>
      <c r="M7" s="156"/>
    </row>
    <row r="8" spans="1:13" s="146" customFormat="1" ht="20.100000000000001" customHeight="1">
      <c r="A8" s="152"/>
      <c r="B8" s="153"/>
      <c r="C8" s="153"/>
      <c r="D8" s="154"/>
      <c r="E8" s="154"/>
      <c r="F8" s="154"/>
      <c r="G8" s="154"/>
      <c r="H8" s="154"/>
      <c r="I8" s="153"/>
      <c r="J8" s="153"/>
      <c r="K8" s="153"/>
      <c r="L8" s="8"/>
      <c r="M8" s="156"/>
    </row>
    <row r="9" spans="1:13" s="146" customFormat="1" ht="20.100000000000001" customHeight="1">
      <c r="A9" s="152"/>
      <c r="B9" s="153"/>
      <c r="C9" s="153"/>
      <c r="D9" s="154"/>
      <c r="E9" s="154"/>
      <c r="F9" s="154"/>
      <c r="G9" s="154"/>
      <c r="H9" s="154"/>
      <c r="I9" s="153"/>
      <c r="J9" s="153"/>
      <c r="K9" s="153"/>
      <c r="L9" s="8"/>
      <c r="M9" s="156"/>
    </row>
    <row r="10" spans="1:13" s="146" customFormat="1" ht="21" customHeight="1">
      <c r="A10" s="177" t="s">
        <v>20</v>
      </c>
      <c r="B10" s="177"/>
      <c r="C10" s="177"/>
      <c r="D10" s="177"/>
      <c r="E10" s="177"/>
      <c r="F10" s="177"/>
      <c r="G10" s="177"/>
      <c r="H10" s="177"/>
      <c r="I10" s="177"/>
      <c r="J10" s="177"/>
      <c r="K10" s="177"/>
      <c r="L10" s="177"/>
      <c r="M10" s="177"/>
    </row>
    <row r="11" spans="1:13" s="146" customFormat="1" ht="20.100000000000001" customHeight="1">
      <c r="A11" s="177" t="s">
        <v>21</v>
      </c>
      <c r="B11" s="177"/>
      <c r="C11" s="177"/>
      <c r="D11" s="177"/>
      <c r="E11" s="177"/>
      <c r="F11" s="177"/>
      <c r="G11" s="177"/>
      <c r="H11" s="177"/>
      <c r="I11" s="177"/>
      <c r="J11" s="177"/>
      <c r="K11" s="177"/>
      <c r="L11" s="177"/>
      <c r="M11" s="177"/>
    </row>
  </sheetData>
  <mergeCells count="13">
    <mergeCell ref="A2:M2"/>
    <mergeCell ref="A4:B4"/>
    <mergeCell ref="D5:H5"/>
    <mergeCell ref="A10:M10"/>
    <mergeCell ref="A11:M11"/>
    <mergeCell ref="A5:A6"/>
    <mergeCell ref="B5:B6"/>
    <mergeCell ref="C5:C6"/>
    <mergeCell ref="I5:I6"/>
    <mergeCell ref="J5:J6"/>
    <mergeCell ref="K5:K6"/>
    <mergeCell ref="L5:L6"/>
    <mergeCell ref="M5:M6"/>
  </mergeCells>
  <phoneticPr fontId="12" type="noConversion"/>
  <dataValidations count="1">
    <dataValidation type="list" allowBlank="1" showInputMessage="1" showErrorMessage="1" sqref="C7:C9">
      <formula1>"教学研究型,教学型"</formula1>
    </dataValidation>
  </dataValidations>
  <printOptions horizontalCentered="1"/>
  <pageMargins left="0.75" right="0.75" top="0.58888888888888902" bottom="0.58888888888888902" header="0.50902777777777797" footer="0.50902777777777797"/>
  <pageSetup paperSize="9" orientation="landscape"/>
  <headerFooter alignWithMargins="0">
    <oddFooter>&amp;C&amp;N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pane ySplit="6" topLeftCell="A7" activePane="bottomLeft" state="frozen"/>
      <selection pane="bottomLeft" activeCell="L9" sqref="L9"/>
    </sheetView>
  </sheetViews>
  <sheetFormatPr defaultColWidth="9" defaultRowHeight="13.5"/>
  <cols>
    <col min="1" max="1" width="4.625" style="130" customWidth="1"/>
    <col min="2" max="2" width="18.625" style="118" customWidth="1"/>
    <col min="3" max="5" width="10.625" style="118" customWidth="1"/>
    <col min="6" max="6" width="10.625" style="131" customWidth="1"/>
    <col min="7" max="8" width="10.625" style="118" customWidth="1"/>
    <col min="9" max="9" width="10.625" style="131" customWidth="1"/>
    <col min="10" max="11" width="10.625" style="118" customWidth="1"/>
    <col min="12" max="12" width="10.625" style="131" customWidth="1"/>
    <col min="13" max="16384" width="9" style="118"/>
  </cols>
  <sheetData>
    <row r="1" spans="1:12" s="125" customFormat="1" ht="20.25" customHeight="1">
      <c r="A1" s="181" t="s">
        <v>22</v>
      </c>
      <c r="B1" s="181"/>
      <c r="C1" s="181"/>
      <c r="D1" s="181"/>
      <c r="E1" s="181"/>
      <c r="F1" s="182"/>
      <c r="G1" s="181"/>
      <c r="H1" s="181"/>
      <c r="I1" s="182"/>
      <c r="J1" s="181"/>
      <c r="K1" s="181"/>
      <c r="L1" s="182"/>
    </row>
    <row r="2" spans="1:12" ht="22.5">
      <c r="A2" s="174" t="s">
        <v>23</v>
      </c>
      <c r="B2" s="174"/>
      <c r="C2" s="174"/>
      <c r="D2" s="174"/>
      <c r="E2" s="174"/>
      <c r="F2" s="183"/>
      <c r="G2" s="174"/>
      <c r="H2" s="174"/>
      <c r="I2" s="183"/>
      <c r="J2" s="174"/>
      <c r="K2" s="174"/>
      <c r="L2" s="183"/>
    </row>
    <row r="3" spans="1:12" s="116" customFormat="1" ht="21" customHeight="1">
      <c r="A3" s="184"/>
      <c r="B3" s="184"/>
      <c r="C3" s="184"/>
      <c r="D3" s="184"/>
      <c r="E3" s="133"/>
      <c r="F3" s="134"/>
      <c r="G3" s="185" t="s">
        <v>24</v>
      </c>
      <c r="H3" s="185"/>
      <c r="I3" s="186"/>
      <c r="J3" s="185"/>
      <c r="K3" s="185"/>
      <c r="L3" s="186"/>
    </row>
    <row r="4" spans="1:12" s="126" customFormat="1" ht="21" customHeight="1">
      <c r="A4" s="193" t="s">
        <v>6</v>
      </c>
      <c r="B4" s="196" t="s">
        <v>7</v>
      </c>
      <c r="C4" s="187" t="s">
        <v>25</v>
      </c>
      <c r="D4" s="188"/>
      <c r="E4" s="188"/>
      <c r="F4" s="189"/>
      <c r="G4" s="188"/>
      <c r="H4" s="188"/>
      <c r="I4" s="189"/>
      <c r="J4" s="188"/>
      <c r="K4" s="188"/>
      <c r="L4" s="190"/>
    </row>
    <row r="5" spans="1:12" s="126" customFormat="1" ht="21" customHeight="1">
      <c r="A5" s="194"/>
      <c r="B5" s="197"/>
      <c r="C5" s="196" t="s">
        <v>15</v>
      </c>
      <c r="D5" s="187" t="s">
        <v>26</v>
      </c>
      <c r="E5" s="188"/>
      <c r="F5" s="190"/>
      <c r="G5" s="187" t="s">
        <v>27</v>
      </c>
      <c r="H5" s="188"/>
      <c r="I5" s="190"/>
      <c r="J5" s="187" t="s">
        <v>28</v>
      </c>
      <c r="K5" s="188"/>
      <c r="L5" s="190"/>
    </row>
    <row r="6" spans="1:12" s="127" customFormat="1" ht="39" customHeight="1">
      <c r="A6" s="195"/>
      <c r="B6" s="198"/>
      <c r="C6" s="198"/>
      <c r="D6" s="135" t="s">
        <v>29</v>
      </c>
      <c r="E6" s="135" t="s">
        <v>30</v>
      </c>
      <c r="F6" s="136" t="s">
        <v>31</v>
      </c>
      <c r="G6" s="135" t="s">
        <v>29</v>
      </c>
      <c r="H6" s="135" t="s">
        <v>30</v>
      </c>
      <c r="I6" s="136" t="s">
        <v>31</v>
      </c>
      <c r="J6" s="135" t="s">
        <v>29</v>
      </c>
      <c r="K6" s="135" t="s">
        <v>30</v>
      </c>
      <c r="L6" s="136" t="s">
        <v>31</v>
      </c>
    </row>
    <row r="7" spans="1:12" s="127" customFormat="1" ht="24.75" customHeight="1">
      <c r="A7" s="191" t="s">
        <v>32</v>
      </c>
      <c r="B7" s="192"/>
      <c r="C7" s="137">
        <f>D7+G7+J7</f>
        <v>591900</v>
      </c>
      <c r="D7" s="137">
        <f t="shared" ref="D7:L7" si="0">SUM(D8:D36)</f>
        <v>197300</v>
      </c>
      <c r="E7" s="137">
        <f t="shared" si="0"/>
        <v>152700</v>
      </c>
      <c r="F7" s="138">
        <f t="shared" si="0"/>
        <v>44600</v>
      </c>
      <c r="G7" s="137">
        <f t="shared" si="0"/>
        <v>197300</v>
      </c>
      <c r="H7" s="137">
        <f t="shared" si="0"/>
        <v>152700</v>
      </c>
      <c r="I7" s="138">
        <f t="shared" si="0"/>
        <v>44600</v>
      </c>
      <c r="J7" s="137">
        <f t="shared" si="0"/>
        <v>197300</v>
      </c>
      <c r="K7" s="137">
        <f t="shared" si="0"/>
        <v>152700</v>
      </c>
      <c r="L7" s="138">
        <f t="shared" si="0"/>
        <v>44600</v>
      </c>
    </row>
    <row r="8" spans="1:12" s="128" customFormat="1" ht="20.100000000000001" customHeight="1">
      <c r="A8" s="157" t="s">
        <v>33</v>
      </c>
      <c r="B8" s="139" t="s">
        <v>34</v>
      </c>
      <c r="C8" s="137">
        <f t="shared" ref="C8:C36" si="1">D8+G8+J8</f>
        <v>37860</v>
      </c>
      <c r="D8" s="140">
        <f>E8+F8</f>
        <v>12620</v>
      </c>
      <c r="E8" s="140">
        <v>10120</v>
      </c>
      <c r="F8" s="141">
        <v>2500</v>
      </c>
      <c r="G8" s="140">
        <f>H8+I8</f>
        <v>12620</v>
      </c>
      <c r="H8" s="140">
        <v>10120</v>
      </c>
      <c r="I8" s="141">
        <v>2500</v>
      </c>
      <c r="J8" s="140">
        <f>K8+L8</f>
        <v>12620</v>
      </c>
      <c r="K8" s="140">
        <v>10120</v>
      </c>
      <c r="L8" s="141">
        <v>2500</v>
      </c>
    </row>
    <row r="9" spans="1:12" s="129" customFormat="1" ht="20.100000000000001" customHeight="1">
      <c r="A9" s="158" t="s">
        <v>35</v>
      </c>
      <c r="B9" s="142" t="s">
        <v>36</v>
      </c>
      <c r="C9" s="143">
        <f t="shared" si="1"/>
        <v>23760</v>
      </c>
      <c r="D9" s="144">
        <f t="shared" ref="D9:D36" si="2">E9+F9</f>
        <v>7920</v>
      </c>
      <c r="E9" s="144">
        <v>5520</v>
      </c>
      <c r="F9" s="145">
        <v>2400</v>
      </c>
      <c r="G9" s="144">
        <f t="shared" ref="G9:G36" si="3">H9+I9</f>
        <v>7920</v>
      </c>
      <c r="H9" s="144">
        <v>5520</v>
      </c>
      <c r="I9" s="145">
        <v>2400</v>
      </c>
      <c r="J9" s="144">
        <f t="shared" ref="J9:J36" si="4">K9+L9</f>
        <v>7920</v>
      </c>
      <c r="K9" s="144">
        <v>5520</v>
      </c>
      <c r="L9" s="145">
        <v>2400</v>
      </c>
    </row>
    <row r="10" spans="1:12" s="128" customFormat="1" ht="20.100000000000001" customHeight="1">
      <c r="A10" s="157" t="s">
        <v>37</v>
      </c>
      <c r="B10" s="139" t="s">
        <v>38</v>
      </c>
      <c r="C10" s="137">
        <f t="shared" si="1"/>
        <v>32550</v>
      </c>
      <c r="D10" s="140">
        <f t="shared" si="2"/>
        <v>10850</v>
      </c>
      <c r="E10" s="140">
        <v>8350</v>
      </c>
      <c r="F10" s="141">
        <v>2500</v>
      </c>
      <c r="G10" s="140">
        <f t="shared" si="3"/>
        <v>10850</v>
      </c>
      <c r="H10" s="140">
        <v>8350</v>
      </c>
      <c r="I10" s="141">
        <v>2500</v>
      </c>
      <c r="J10" s="140">
        <f t="shared" si="4"/>
        <v>10850</v>
      </c>
      <c r="K10" s="140">
        <v>8350</v>
      </c>
      <c r="L10" s="141">
        <v>2500</v>
      </c>
    </row>
    <row r="11" spans="1:12" s="128" customFormat="1" ht="20.100000000000001" customHeight="1">
      <c r="A11" s="157" t="s">
        <v>39</v>
      </c>
      <c r="B11" s="139" t="s">
        <v>40</v>
      </c>
      <c r="C11" s="137">
        <f t="shared" si="1"/>
        <v>34110</v>
      </c>
      <c r="D11" s="140">
        <f t="shared" si="2"/>
        <v>11370</v>
      </c>
      <c r="E11" s="140">
        <v>8770</v>
      </c>
      <c r="F11" s="141">
        <v>2600</v>
      </c>
      <c r="G11" s="140">
        <f t="shared" si="3"/>
        <v>11370</v>
      </c>
      <c r="H11" s="140">
        <v>8770</v>
      </c>
      <c r="I11" s="141">
        <v>2600</v>
      </c>
      <c r="J11" s="140">
        <f t="shared" si="4"/>
        <v>11370</v>
      </c>
      <c r="K11" s="140">
        <v>8770</v>
      </c>
      <c r="L11" s="141">
        <v>2600</v>
      </c>
    </row>
    <row r="12" spans="1:12" s="128" customFormat="1" ht="20.100000000000001" customHeight="1">
      <c r="A12" s="157" t="s">
        <v>41</v>
      </c>
      <c r="B12" s="139" t="s">
        <v>42</v>
      </c>
      <c r="C12" s="137">
        <f t="shared" si="1"/>
        <v>28530</v>
      </c>
      <c r="D12" s="140">
        <f t="shared" si="2"/>
        <v>9510</v>
      </c>
      <c r="E12" s="140">
        <v>7510</v>
      </c>
      <c r="F12" s="141">
        <v>2000</v>
      </c>
      <c r="G12" s="140">
        <f t="shared" si="3"/>
        <v>9510</v>
      </c>
      <c r="H12" s="140">
        <v>7510</v>
      </c>
      <c r="I12" s="141">
        <v>2000</v>
      </c>
      <c r="J12" s="140">
        <f t="shared" si="4"/>
        <v>9510</v>
      </c>
      <c r="K12" s="140">
        <v>7510</v>
      </c>
      <c r="L12" s="141">
        <v>2000</v>
      </c>
    </row>
    <row r="13" spans="1:12" s="128" customFormat="1" ht="20.100000000000001" customHeight="1">
      <c r="A13" s="157" t="s">
        <v>43</v>
      </c>
      <c r="B13" s="139" t="s">
        <v>44</v>
      </c>
      <c r="C13" s="137">
        <f t="shared" si="1"/>
        <v>31110</v>
      </c>
      <c r="D13" s="140">
        <f t="shared" si="2"/>
        <v>10370</v>
      </c>
      <c r="E13" s="140">
        <v>7870</v>
      </c>
      <c r="F13" s="141">
        <v>2500</v>
      </c>
      <c r="G13" s="140">
        <f t="shared" si="3"/>
        <v>10370</v>
      </c>
      <c r="H13" s="140">
        <v>7870</v>
      </c>
      <c r="I13" s="141">
        <v>2500</v>
      </c>
      <c r="J13" s="140">
        <f t="shared" si="4"/>
        <v>10370</v>
      </c>
      <c r="K13" s="140">
        <v>7870</v>
      </c>
      <c r="L13" s="141">
        <v>2500</v>
      </c>
    </row>
    <row r="14" spans="1:12" s="128" customFormat="1" ht="20.100000000000001" customHeight="1">
      <c r="A14" s="157" t="s">
        <v>45</v>
      </c>
      <c r="B14" s="139" t="s">
        <v>46</v>
      </c>
      <c r="C14" s="137">
        <f t="shared" si="1"/>
        <v>21750</v>
      </c>
      <c r="D14" s="140">
        <f t="shared" si="2"/>
        <v>7250</v>
      </c>
      <c r="E14" s="140">
        <v>5550</v>
      </c>
      <c r="F14" s="141">
        <v>1700</v>
      </c>
      <c r="G14" s="140">
        <f t="shared" si="3"/>
        <v>7250</v>
      </c>
      <c r="H14" s="140">
        <v>5550</v>
      </c>
      <c r="I14" s="141">
        <v>1700</v>
      </c>
      <c r="J14" s="140">
        <f t="shared" si="4"/>
        <v>7250</v>
      </c>
      <c r="K14" s="140">
        <v>5550</v>
      </c>
      <c r="L14" s="141">
        <v>1700</v>
      </c>
    </row>
    <row r="15" spans="1:12" s="128" customFormat="1" ht="20.100000000000001" customHeight="1">
      <c r="A15" s="157" t="s">
        <v>47</v>
      </c>
      <c r="B15" s="139" t="s">
        <v>48</v>
      </c>
      <c r="C15" s="137">
        <f t="shared" si="1"/>
        <v>39000</v>
      </c>
      <c r="D15" s="140">
        <f t="shared" si="2"/>
        <v>13000</v>
      </c>
      <c r="E15" s="140">
        <v>10700</v>
      </c>
      <c r="F15" s="141">
        <v>2300</v>
      </c>
      <c r="G15" s="140">
        <f t="shared" si="3"/>
        <v>13000</v>
      </c>
      <c r="H15" s="140">
        <v>10700</v>
      </c>
      <c r="I15" s="141">
        <v>2300</v>
      </c>
      <c r="J15" s="140">
        <f t="shared" si="4"/>
        <v>13000</v>
      </c>
      <c r="K15" s="140">
        <v>10700</v>
      </c>
      <c r="L15" s="141">
        <v>2300</v>
      </c>
    </row>
    <row r="16" spans="1:12" s="128" customFormat="1" ht="20.100000000000001" customHeight="1">
      <c r="A16" s="157" t="s">
        <v>49</v>
      </c>
      <c r="B16" s="139" t="s">
        <v>50</v>
      </c>
      <c r="C16" s="137">
        <f t="shared" si="1"/>
        <v>34710</v>
      </c>
      <c r="D16" s="140">
        <f t="shared" si="2"/>
        <v>11570</v>
      </c>
      <c r="E16" s="140">
        <v>9470</v>
      </c>
      <c r="F16" s="141">
        <v>2100</v>
      </c>
      <c r="G16" s="140">
        <f t="shared" si="3"/>
        <v>11570</v>
      </c>
      <c r="H16" s="140">
        <v>9470</v>
      </c>
      <c r="I16" s="141">
        <v>2100</v>
      </c>
      <c r="J16" s="140">
        <f t="shared" si="4"/>
        <v>11570</v>
      </c>
      <c r="K16" s="140">
        <v>9470</v>
      </c>
      <c r="L16" s="141">
        <v>2100</v>
      </c>
    </row>
    <row r="17" spans="1:12" s="128" customFormat="1" ht="20.100000000000001" customHeight="1">
      <c r="A17" s="157" t="s">
        <v>51</v>
      </c>
      <c r="B17" s="139" t="s">
        <v>52</v>
      </c>
      <c r="C17" s="137">
        <f t="shared" si="1"/>
        <v>30510</v>
      </c>
      <c r="D17" s="140">
        <f t="shared" si="2"/>
        <v>10170</v>
      </c>
      <c r="E17" s="140">
        <v>8070</v>
      </c>
      <c r="F17" s="141">
        <v>2100</v>
      </c>
      <c r="G17" s="140">
        <f t="shared" si="3"/>
        <v>10170</v>
      </c>
      <c r="H17" s="140">
        <v>8070</v>
      </c>
      <c r="I17" s="141">
        <v>2100</v>
      </c>
      <c r="J17" s="140">
        <f t="shared" si="4"/>
        <v>10170</v>
      </c>
      <c r="K17" s="140">
        <v>8070</v>
      </c>
      <c r="L17" s="141">
        <v>2100</v>
      </c>
    </row>
    <row r="18" spans="1:12" s="128" customFormat="1" ht="20.100000000000001" customHeight="1">
      <c r="A18" s="157" t="s">
        <v>53</v>
      </c>
      <c r="B18" s="139" t="s">
        <v>54</v>
      </c>
      <c r="C18" s="137">
        <f t="shared" si="1"/>
        <v>16170</v>
      </c>
      <c r="D18" s="140">
        <f t="shared" si="2"/>
        <v>5390</v>
      </c>
      <c r="E18" s="140">
        <v>3990</v>
      </c>
      <c r="F18" s="141">
        <v>1400</v>
      </c>
      <c r="G18" s="140">
        <f t="shared" si="3"/>
        <v>5390</v>
      </c>
      <c r="H18" s="140">
        <v>3990</v>
      </c>
      <c r="I18" s="141">
        <v>1400</v>
      </c>
      <c r="J18" s="140">
        <f t="shared" si="4"/>
        <v>5390</v>
      </c>
      <c r="K18" s="140">
        <v>3990</v>
      </c>
      <c r="L18" s="141">
        <v>1400</v>
      </c>
    </row>
    <row r="19" spans="1:12" s="128" customFormat="1" ht="20.100000000000001" customHeight="1">
      <c r="A19" s="157" t="s">
        <v>55</v>
      </c>
      <c r="B19" s="139" t="s">
        <v>56</v>
      </c>
      <c r="C19" s="137">
        <f t="shared" si="1"/>
        <v>16110</v>
      </c>
      <c r="D19" s="140">
        <f t="shared" si="2"/>
        <v>5370</v>
      </c>
      <c r="E19" s="140">
        <v>4070</v>
      </c>
      <c r="F19" s="141">
        <v>1300</v>
      </c>
      <c r="G19" s="140">
        <f t="shared" si="3"/>
        <v>5370</v>
      </c>
      <c r="H19" s="140">
        <v>4070</v>
      </c>
      <c r="I19" s="141">
        <v>1300</v>
      </c>
      <c r="J19" s="140">
        <f t="shared" si="4"/>
        <v>5370</v>
      </c>
      <c r="K19" s="140">
        <v>4070</v>
      </c>
      <c r="L19" s="141">
        <v>1300</v>
      </c>
    </row>
    <row r="20" spans="1:12" s="128" customFormat="1" ht="20.100000000000001" customHeight="1">
      <c r="A20" s="157" t="s">
        <v>57</v>
      </c>
      <c r="B20" s="139" t="s">
        <v>58</v>
      </c>
      <c r="C20" s="137">
        <f t="shared" si="1"/>
        <v>17220</v>
      </c>
      <c r="D20" s="140">
        <f t="shared" si="2"/>
        <v>5740</v>
      </c>
      <c r="E20" s="140">
        <v>4540</v>
      </c>
      <c r="F20" s="141">
        <v>1200</v>
      </c>
      <c r="G20" s="140">
        <f t="shared" si="3"/>
        <v>5740</v>
      </c>
      <c r="H20" s="140">
        <v>4540</v>
      </c>
      <c r="I20" s="141">
        <v>1200</v>
      </c>
      <c r="J20" s="140">
        <f t="shared" si="4"/>
        <v>5740</v>
      </c>
      <c r="K20" s="140">
        <v>4540</v>
      </c>
      <c r="L20" s="141">
        <v>1200</v>
      </c>
    </row>
    <row r="21" spans="1:12" s="128" customFormat="1" ht="20.100000000000001" customHeight="1">
      <c r="A21" s="157" t="s">
        <v>59</v>
      </c>
      <c r="B21" s="139" t="s">
        <v>60</v>
      </c>
      <c r="C21" s="137">
        <f t="shared" si="1"/>
        <v>18570</v>
      </c>
      <c r="D21" s="140">
        <f t="shared" si="2"/>
        <v>6190</v>
      </c>
      <c r="E21" s="140">
        <v>5090</v>
      </c>
      <c r="F21" s="141">
        <v>1100</v>
      </c>
      <c r="G21" s="140">
        <f t="shared" si="3"/>
        <v>6190</v>
      </c>
      <c r="H21" s="140">
        <v>5090</v>
      </c>
      <c r="I21" s="141">
        <v>1100</v>
      </c>
      <c r="J21" s="140">
        <f t="shared" si="4"/>
        <v>6190</v>
      </c>
      <c r="K21" s="140">
        <v>5090</v>
      </c>
      <c r="L21" s="141">
        <v>1100</v>
      </c>
    </row>
    <row r="22" spans="1:12" s="128" customFormat="1" ht="20.100000000000001" customHeight="1">
      <c r="A22" s="157" t="s">
        <v>61</v>
      </c>
      <c r="B22" s="139" t="s">
        <v>62</v>
      </c>
      <c r="C22" s="137">
        <f t="shared" si="1"/>
        <v>16260</v>
      </c>
      <c r="D22" s="140">
        <f t="shared" si="2"/>
        <v>5420</v>
      </c>
      <c r="E22" s="140">
        <v>4320</v>
      </c>
      <c r="F22" s="141">
        <v>1100</v>
      </c>
      <c r="G22" s="140">
        <f t="shared" si="3"/>
        <v>5420</v>
      </c>
      <c r="H22" s="140">
        <v>4320</v>
      </c>
      <c r="I22" s="141">
        <v>1100</v>
      </c>
      <c r="J22" s="140">
        <f t="shared" si="4"/>
        <v>5420</v>
      </c>
      <c r="K22" s="140">
        <v>4320</v>
      </c>
      <c r="L22" s="141">
        <v>1100</v>
      </c>
    </row>
    <row r="23" spans="1:12" s="128" customFormat="1" ht="20.100000000000001" customHeight="1">
      <c r="A23" s="157" t="s">
        <v>63</v>
      </c>
      <c r="B23" s="139" t="s">
        <v>64</v>
      </c>
      <c r="C23" s="137">
        <f t="shared" si="1"/>
        <v>20610</v>
      </c>
      <c r="D23" s="140">
        <f t="shared" si="2"/>
        <v>6870</v>
      </c>
      <c r="E23" s="140">
        <v>5770</v>
      </c>
      <c r="F23" s="141">
        <v>1100</v>
      </c>
      <c r="G23" s="140">
        <f t="shared" si="3"/>
        <v>6870</v>
      </c>
      <c r="H23" s="140">
        <v>5770</v>
      </c>
      <c r="I23" s="141">
        <v>1100</v>
      </c>
      <c r="J23" s="140">
        <f t="shared" si="4"/>
        <v>6870</v>
      </c>
      <c r="K23" s="140">
        <v>5770</v>
      </c>
      <c r="L23" s="141">
        <v>1100</v>
      </c>
    </row>
    <row r="24" spans="1:12" s="128" customFormat="1" ht="20.100000000000001" customHeight="1">
      <c r="A24" s="157" t="s">
        <v>65</v>
      </c>
      <c r="B24" s="139" t="s">
        <v>66</v>
      </c>
      <c r="C24" s="137">
        <f t="shared" si="1"/>
        <v>16410</v>
      </c>
      <c r="D24" s="140">
        <f t="shared" si="2"/>
        <v>5470</v>
      </c>
      <c r="E24" s="140">
        <v>4070</v>
      </c>
      <c r="F24" s="141">
        <v>1400</v>
      </c>
      <c r="G24" s="140">
        <f t="shared" si="3"/>
        <v>5470</v>
      </c>
      <c r="H24" s="140">
        <v>4070</v>
      </c>
      <c r="I24" s="141">
        <v>1400</v>
      </c>
      <c r="J24" s="140">
        <f t="shared" si="4"/>
        <v>5470</v>
      </c>
      <c r="K24" s="140">
        <v>4070</v>
      </c>
      <c r="L24" s="141">
        <v>1400</v>
      </c>
    </row>
    <row r="25" spans="1:12" s="128" customFormat="1" ht="20.100000000000001" customHeight="1">
      <c r="A25" s="157" t="s">
        <v>67</v>
      </c>
      <c r="B25" s="139" t="s">
        <v>68</v>
      </c>
      <c r="C25" s="137">
        <f t="shared" si="1"/>
        <v>17010</v>
      </c>
      <c r="D25" s="140">
        <f t="shared" si="2"/>
        <v>5670</v>
      </c>
      <c r="E25" s="140">
        <v>4270</v>
      </c>
      <c r="F25" s="141">
        <v>1400</v>
      </c>
      <c r="G25" s="140">
        <f t="shared" si="3"/>
        <v>5670</v>
      </c>
      <c r="H25" s="140">
        <v>4270</v>
      </c>
      <c r="I25" s="141">
        <v>1400</v>
      </c>
      <c r="J25" s="140">
        <f t="shared" si="4"/>
        <v>5670</v>
      </c>
      <c r="K25" s="140">
        <v>4270</v>
      </c>
      <c r="L25" s="141">
        <v>1400</v>
      </c>
    </row>
    <row r="26" spans="1:12" s="128" customFormat="1" ht="20.100000000000001" customHeight="1">
      <c r="A26" s="157" t="s">
        <v>69</v>
      </c>
      <c r="B26" s="139" t="s">
        <v>70</v>
      </c>
      <c r="C26" s="137">
        <f t="shared" si="1"/>
        <v>14910</v>
      </c>
      <c r="D26" s="140">
        <f t="shared" si="2"/>
        <v>4970</v>
      </c>
      <c r="E26" s="140">
        <v>3670</v>
      </c>
      <c r="F26" s="141">
        <v>1300</v>
      </c>
      <c r="G26" s="140">
        <f t="shared" si="3"/>
        <v>4970</v>
      </c>
      <c r="H26" s="140">
        <v>3670</v>
      </c>
      <c r="I26" s="141">
        <v>1300</v>
      </c>
      <c r="J26" s="140">
        <f t="shared" si="4"/>
        <v>4970</v>
      </c>
      <c r="K26" s="140">
        <v>3670</v>
      </c>
      <c r="L26" s="141">
        <v>1300</v>
      </c>
    </row>
    <row r="27" spans="1:12" s="128" customFormat="1" ht="20.100000000000001" customHeight="1">
      <c r="A27" s="157" t="s">
        <v>71</v>
      </c>
      <c r="B27" s="139" t="s">
        <v>72</v>
      </c>
      <c r="C27" s="137">
        <f t="shared" si="1"/>
        <v>16080</v>
      </c>
      <c r="D27" s="140">
        <f t="shared" si="2"/>
        <v>5360</v>
      </c>
      <c r="E27" s="140">
        <v>4060</v>
      </c>
      <c r="F27" s="141">
        <v>1300</v>
      </c>
      <c r="G27" s="140">
        <f t="shared" si="3"/>
        <v>5360</v>
      </c>
      <c r="H27" s="140">
        <v>4060</v>
      </c>
      <c r="I27" s="141">
        <v>1300</v>
      </c>
      <c r="J27" s="140">
        <f t="shared" si="4"/>
        <v>5360</v>
      </c>
      <c r="K27" s="140">
        <v>4060</v>
      </c>
      <c r="L27" s="141">
        <v>1300</v>
      </c>
    </row>
    <row r="28" spans="1:12" s="128" customFormat="1" ht="20.100000000000001" customHeight="1">
      <c r="A28" s="157" t="s">
        <v>73</v>
      </c>
      <c r="B28" s="139" t="s">
        <v>74</v>
      </c>
      <c r="C28" s="137">
        <f t="shared" si="1"/>
        <v>19620</v>
      </c>
      <c r="D28" s="140">
        <f t="shared" si="2"/>
        <v>6540</v>
      </c>
      <c r="E28" s="140">
        <v>4940</v>
      </c>
      <c r="F28" s="141">
        <v>1600</v>
      </c>
      <c r="G28" s="140">
        <f t="shared" si="3"/>
        <v>6540</v>
      </c>
      <c r="H28" s="140">
        <v>4940</v>
      </c>
      <c r="I28" s="141">
        <v>1600</v>
      </c>
      <c r="J28" s="140">
        <f t="shared" si="4"/>
        <v>6540</v>
      </c>
      <c r="K28" s="140">
        <v>4940</v>
      </c>
      <c r="L28" s="141">
        <v>1600</v>
      </c>
    </row>
    <row r="29" spans="1:12" s="128" customFormat="1" ht="20.100000000000001" customHeight="1">
      <c r="A29" s="157" t="s">
        <v>75</v>
      </c>
      <c r="B29" s="139" t="s">
        <v>76</v>
      </c>
      <c r="C29" s="137">
        <f t="shared" si="1"/>
        <v>16050</v>
      </c>
      <c r="D29" s="140">
        <f t="shared" si="2"/>
        <v>5350</v>
      </c>
      <c r="E29" s="140">
        <v>4350</v>
      </c>
      <c r="F29" s="141">
        <v>1000</v>
      </c>
      <c r="G29" s="140">
        <f t="shared" si="3"/>
        <v>5350</v>
      </c>
      <c r="H29" s="140">
        <v>4350</v>
      </c>
      <c r="I29" s="141">
        <v>1000</v>
      </c>
      <c r="J29" s="140">
        <f t="shared" si="4"/>
        <v>5350</v>
      </c>
      <c r="K29" s="140">
        <v>4350</v>
      </c>
      <c r="L29" s="141">
        <v>1000</v>
      </c>
    </row>
    <row r="30" spans="1:12" s="128" customFormat="1" ht="20.100000000000001" customHeight="1">
      <c r="A30" s="157" t="s">
        <v>77</v>
      </c>
      <c r="B30" s="139" t="s">
        <v>78</v>
      </c>
      <c r="C30" s="137">
        <f t="shared" si="1"/>
        <v>16560</v>
      </c>
      <c r="D30" s="140">
        <f t="shared" si="2"/>
        <v>5520</v>
      </c>
      <c r="E30" s="140">
        <v>4320</v>
      </c>
      <c r="F30" s="141">
        <v>1200</v>
      </c>
      <c r="G30" s="140">
        <f t="shared" si="3"/>
        <v>5520</v>
      </c>
      <c r="H30" s="140">
        <v>4320</v>
      </c>
      <c r="I30" s="141">
        <v>1200</v>
      </c>
      <c r="J30" s="140">
        <f t="shared" si="4"/>
        <v>5520</v>
      </c>
      <c r="K30" s="140">
        <v>4320</v>
      </c>
      <c r="L30" s="141">
        <v>1200</v>
      </c>
    </row>
    <row r="31" spans="1:12" s="128" customFormat="1" ht="20.100000000000001" customHeight="1">
      <c r="A31" s="157" t="s">
        <v>79</v>
      </c>
      <c r="B31" s="139" t="s">
        <v>80</v>
      </c>
      <c r="C31" s="137">
        <f t="shared" si="1"/>
        <v>11310</v>
      </c>
      <c r="D31" s="140">
        <f t="shared" si="2"/>
        <v>3770</v>
      </c>
      <c r="E31" s="140">
        <v>2770</v>
      </c>
      <c r="F31" s="141">
        <v>1000</v>
      </c>
      <c r="G31" s="140">
        <f t="shared" si="3"/>
        <v>3770</v>
      </c>
      <c r="H31" s="140">
        <v>2770</v>
      </c>
      <c r="I31" s="141">
        <v>1000</v>
      </c>
      <c r="J31" s="140">
        <f t="shared" si="4"/>
        <v>3770</v>
      </c>
      <c r="K31" s="140">
        <v>2770</v>
      </c>
      <c r="L31" s="141">
        <v>1000</v>
      </c>
    </row>
    <row r="32" spans="1:12" s="128" customFormat="1" ht="20.100000000000001" customHeight="1">
      <c r="A32" s="157" t="s">
        <v>81</v>
      </c>
      <c r="B32" s="139" t="s">
        <v>82</v>
      </c>
      <c r="C32" s="137">
        <f t="shared" si="1"/>
        <v>10200</v>
      </c>
      <c r="D32" s="140">
        <f t="shared" si="2"/>
        <v>3400</v>
      </c>
      <c r="E32" s="140">
        <v>2500</v>
      </c>
      <c r="F32" s="141">
        <v>900</v>
      </c>
      <c r="G32" s="140">
        <f t="shared" si="3"/>
        <v>3400</v>
      </c>
      <c r="H32" s="140">
        <v>2500</v>
      </c>
      <c r="I32" s="141">
        <v>900</v>
      </c>
      <c r="J32" s="140">
        <f t="shared" si="4"/>
        <v>3400</v>
      </c>
      <c r="K32" s="140">
        <v>2500</v>
      </c>
      <c r="L32" s="141">
        <v>900</v>
      </c>
    </row>
    <row r="33" spans="1:12" s="128" customFormat="1" ht="20.100000000000001" customHeight="1">
      <c r="A33" s="157" t="s">
        <v>83</v>
      </c>
      <c r="B33" s="139" t="s">
        <v>84</v>
      </c>
      <c r="C33" s="137">
        <f t="shared" si="1"/>
        <v>12510</v>
      </c>
      <c r="D33" s="140">
        <f t="shared" si="2"/>
        <v>4170</v>
      </c>
      <c r="E33" s="140">
        <v>3270</v>
      </c>
      <c r="F33" s="141">
        <v>900</v>
      </c>
      <c r="G33" s="140">
        <f t="shared" si="3"/>
        <v>4170</v>
      </c>
      <c r="H33" s="140">
        <v>3270</v>
      </c>
      <c r="I33" s="141">
        <v>900</v>
      </c>
      <c r="J33" s="140">
        <f t="shared" si="4"/>
        <v>4170</v>
      </c>
      <c r="K33" s="140">
        <v>3270</v>
      </c>
      <c r="L33" s="141">
        <v>900</v>
      </c>
    </row>
    <row r="34" spans="1:12" s="128" customFormat="1" ht="20.100000000000001" customHeight="1">
      <c r="A34" s="157" t="s">
        <v>85</v>
      </c>
      <c r="B34" s="139" t="s">
        <v>86</v>
      </c>
      <c r="C34" s="137">
        <f t="shared" si="1"/>
        <v>9060</v>
      </c>
      <c r="D34" s="140">
        <f t="shared" si="2"/>
        <v>3020</v>
      </c>
      <c r="E34" s="140">
        <v>2120</v>
      </c>
      <c r="F34" s="141">
        <v>900</v>
      </c>
      <c r="G34" s="140">
        <f t="shared" si="3"/>
        <v>3020</v>
      </c>
      <c r="H34" s="140">
        <v>2120</v>
      </c>
      <c r="I34" s="141">
        <v>900</v>
      </c>
      <c r="J34" s="140">
        <f t="shared" si="4"/>
        <v>3020</v>
      </c>
      <c r="K34" s="140">
        <v>2120</v>
      </c>
      <c r="L34" s="141">
        <v>900</v>
      </c>
    </row>
    <row r="35" spans="1:12" s="128" customFormat="1" ht="20.100000000000001" customHeight="1">
      <c r="A35" s="157" t="s">
        <v>87</v>
      </c>
      <c r="B35" s="139" t="s">
        <v>88</v>
      </c>
      <c r="C35" s="137">
        <f t="shared" si="1"/>
        <v>6780</v>
      </c>
      <c r="D35" s="140">
        <f t="shared" si="2"/>
        <v>2260</v>
      </c>
      <c r="E35" s="140">
        <v>1360</v>
      </c>
      <c r="F35" s="141">
        <v>900</v>
      </c>
      <c r="G35" s="140">
        <f t="shared" si="3"/>
        <v>2260</v>
      </c>
      <c r="H35" s="140">
        <v>1360</v>
      </c>
      <c r="I35" s="141">
        <v>900</v>
      </c>
      <c r="J35" s="140">
        <f t="shared" si="4"/>
        <v>2260</v>
      </c>
      <c r="K35" s="140">
        <v>1360</v>
      </c>
      <c r="L35" s="141">
        <v>900</v>
      </c>
    </row>
    <row r="36" spans="1:12" s="128" customFormat="1" ht="20.100000000000001" customHeight="1">
      <c r="A36" s="157" t="s">
        <v>89</v>
      </c>
      <c r="B36" s="139" t="s">
        <v>90</v>
      </c>
      <c r="C36" s="137">
        <f t="shared" si="1"/>
        <v>6570</v>
      </c>
      <c r="D36" s="140">
        <f t="shared" si="2"/>
        <v>2190</v>
      </c>
      <c r="E36" s="140">
        <v>1290</v>
      </c>
      <c r="F36" s="141">
        <v>900</v>
      </c>
      <c r="G36" s="140">
        <f t="shared" si="3"/>
        <v>2190</v>
      </c>
      <c r="H36" s="140">
        <v>1290</v>
      </c>
      <c r="I36" s="141">
        <v>900</v>
      </c>
      <c r="J36" s="140">
        <f t="shared" si="4"/>
        <v>2190</v>
      </c>
      <c r="K36" s="140">
        <v>1290</v>
      </c>
      <c r="L36" s="141">
        <v>900</v>
      </c>
    </row>
  </sheetData>
  <mergeCells count="12">
    <mergeCell ref="D5:F5"/>
    <mergeCell ref="G5:I5"/>
    <mergeCell ref="J5:L5"/>
    <mergeCell ref="A7:B7"/>
    <mergeCell ref="A4:A6"/>
    <mergeCell ref="B4:B6"/>
    <mergeCell ref="C5:C6"/>
    <mergeCell ref="A1:L1"/>
    <mergeCell ref="A2:L2"/>
    <mergeCell ref="A3:D3"/>
    <mergeCell ref="G3:L3"/>
    <mergeCell ref="C4:L4"/>
  </mergeCells>
  <phoneticPr fontId="12" type="noConversion"/>
  <printOptions horizontalCentered="1"/>
  <pageMargins left="0.27916666666666701" right="0.2" top="0.42916666666666697" bottom="0.42916666666666697" header="0.15902777777777799" footer="0.2"/>
  <pageSetup paperSize="9" orientation="landscape" horizontalDpi="300" verticalDpi="300"/>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workbookViewId="0">
      <pane ySplit="7" topLeftCell="A8" activePane="bottomLeft" state="frozen"/>
      <selection pane="bottomLeft" activeCell="G25" sqref="G25"/>
    </sheetView>
  </sheetViews>
  <sheetFormatPr defaultColWidth="9" defaultRowHeight="13.5"/>
  <cols>
    <col min="1" max="1" width="4.625" style="117" customWidth="1"/>
    <col min="2" max="2" width="17" style="118" customWidth="1"/>
    <col min="3" max="3" width="11.875" style="118" customWidth="1"/>
    <col min="4" max="21" width="7.875" style="118" customWidth="1"/>
    <col min="22" max="16384" width="9" style="118"/>
  </cols>
  <sheetData>
    <row r="1" spans="1:21" s="112" customFormat="1" ht="20.25" customHeight="1">
      <c r="A1" s="119" t="s">
        <v>91</v>
      </c>
      <c r="B1" s="119"/>
      <c r="C1" s="119"/>
      <c r="D1" s="119"/>
      <c r="E1" s="119"/>
      <c r="F1" s="119"/>
      <c r="G1" s="119"/>
      <c r="H1" s="119"/>
      <c r="I1" s="119"/>
      <c r="J1" s="119"/>
      <c r="K1" s="119"/>
      <c r="L1" s="119"/>
      <c r="M1" s="119"/>
      <c r="N1" s="119"/>
      <c r="O1" s="119"/>
      <c r="P1" s="119"/>
      <c r="Q1" s="119"/>
      <c r="R1" s="119"/>
      <c r="S1" s="119"/>
      <c r="T1" s="119"/>
      <c r="U1" s="119"/>
    </row>
    <row r="2" spans="1:21" s="113" customFormat="1" ht="22.5">
      <c r="A2" s="199" t="s">
        <v>92</v>
      </c>
      <c r="B2" s="199"/>
      <c r="C2" s="199"/>
      <c r="D2" s="199"/>
      <c r="E2" s="199"/>
      <c r="F2" s="199"/>
      <c r="G2" s="199"/>
      <c r="H2" s="199"/>
      <c r="I2" s="199"/>
      <c r="J2" s="199"/>
      <c r="K2" s="199"/>
      <c r="L2" s="199"/>
      <c r="M2" s="199"/>
      <c r="N2" s="199"/>
      <c r="O2" s="199"/>
      <c r="P2" s="199"/>
      <c r="Q2" s="199"/>
      <c r="R2" s="199"/>
      <c r="S2" s="199"/>
      <c r="T2" s="199"/>
      <c r="U2" s="199"/>
    </row>
    <row r="3" spans="1:21" s="114" customFormat="1" ht="21" customHeight="1">
      <c r="A3" s="200"/>
      <c r="B3" s="200"/>
      <c r="C3" s="200"/>
      <c r="D3" s="200"/>
      <c r="E3" s="120"/>
      <c r="F3" s="120"/>
      <c r="G3" s="120"/>
      <c r="H3" s="120"/>
      <c r="I3" s="120"/>
      <c r="J3" s="120"/>
      <c r="K3" s="120"/>
      <c r="L3" s="120"/>
      <c r="M3" s="120"/>
      <c r="N3" s="120"/>
      <c r="O3" s="201" t="s">
        <v>24</v>
      </c>
      <c r="P3" s="201"/>
      <c r="Q3" s="201"/>
      <c r="R3" s="201"/>
      <c r="S3" s="201"/>
      <c r="T3" s="201"/>
      <c r="U3" s="201"/>
    </row>
    <row r="4" spans="1:21" s="115" customFormat="1" ht="21" customHeight="1">
      <c r="A4" s="206" t="s">
        <v>6</v>
      </c>
      <c r="B4" s="209" t="s">
        <v>7</v>
      </c>
      <c r="C4" s="202" t="s">
        <v>25</v>
      </c>
      <c r="D4" s="202"/>
      <c r="E4" s="202"/>
      <c r="F4" s="202"/>
      <c r="G4" s="202"/>
      <c r="H4" s="202"/>
      <c r="I4" s="202"/>
      <c r="J4" s="202"/>
      <c r="K4" s="202"/>
      <c r="L4" s="202"/>
      <c r="M4" s="202"/>
      <c r="N4" s="202"/>
      <c r="O4" s="202"/>
      <c r="P4" s="202"/>
      <c r="Q4" s="202"/>
      <c r="R4" s="202"/>
      <c r="S4" s="202"/>
      <c r="T4" s="202"/>
      <c r="U4" s="202"/>
    </row>
    <row r="5" spans="1:21" s="115" customFormat="1" ht="21" customHeight="1">
      <c r="A5" s="207"/>
      <c r="B5" s="210"/>
      <c r="C5" s="209" t="s">
        <v>15</v>
      </c>
      <c r="D5" s="203" t="s">
        <v>26</v>
      </c>
      <c r="E5" s="204"/>
      <c r="F5" s="204"/>
      <c r="G5" s="204"/>
      <c r="H5" s="204"/>
      <c r="I5" s="205"/>
      <c r="J5" s="203" t="s">
        <v>27</v>
      </c>
      <c r="K5" s="204"/>
      <c r="L5" s="204"/>
      <c r="M5" s="204"/>
      <c r="N5" s="204"/>
      <c r="O5" s="205"/>
      <c r="P5" s="203" t="s">
        <v>28</v>
      </c>
      <c r="Q5" s="204"/>
      <c r="R5" s="204"/>
      <c r="S5" s="204"/>
      <c r="T5" s="204"/>
      <c r="U5" s="205"/>
    </row>
    <row r="6" spans="1:21" s="115" customFormat="1" ht="21" customHeight="1">
      <c r="A6" s="207"/>
      <c r="B6" s="210"/>
      <c r="C6" s="210"/>
      <c r="D6" s="203" t="s">
        <v>93</v>
      </c>
      <c r="E6" s="205"/>
      <c r="F6" s="203" t="s">
        <v>94</v>
      </c>
      <c r="G6" s="204"/>
      <c r="H6" s="204"/>
      <c r="I6" s="205"/>
      <c r="J6" s="203" t="s">
        <v>93</v>
      </c>
      <c r="K6" s="205"/>
      <c r="L6" s="203" t="s">
        <v>94</v>
      </c>
      <c r="M6" s="204"/>
      <c r="N6" s="204"/>
      <c r="O6" s="205"/>
      <c r="P6" s="203" t="s">
        <v>93</v>
      </c>
      <c r="Q6" s="205"/>
      <c r="R6" s="203" t="s">
        <v>94</v>
      </c>
      <c r="S6" s="204"/>
      <c r="T6" s="204"/>
      <c r="U6" s="205"/>
    </row>
    <row r="7" spans="1:21" s="115" customFormat="1" ht="35.25" customHeight="1">
      <c r="A7" s="208"/>
      <c r="B7" s="211"/>
      <c r="C7" s="211"/>
      <c r="D7" s="121" t="s">
        <v>29</v>
      </c>
      <c r="E7" s="121" t="s">
        <v>95</v>
      </c>
      <c r="F7" s="121" t="s">
        <v>29</v>
      </c>
      <c r="G7" s="121" t="s">
        <v>96</v>
      </c>
      <c r="H7" s="121" t="s">
        <v>97</v>
      </c>
      <c r="I7" s="121" t="s">
        <v>98</v>
      </c>
      <c r="J7" s="121" t="s">
        <v>29</v>
      </c>
      <c r="K7" s="121" t="s">
        <v>95</v>
      </c>
      <c r="L7" s="121" t="s">
        <v>29</v>
      </c>
      <c r="M7" s="121" t="s">
        <v>96</v>
      </c>
      <c r="N7" s="121" t="s">
        <v>97</v>
      </c>
      <c r="O7" s="121" t="s">
        <v>98</v>
      </c>
      <c r="P7" s="121" t="s">
        <v>29</v>
      </c>
      <c r="Q7" s="121" t="s">
        <v>95</v>
      </c>
      <c r="R7" s="121" t="s">
        <v>29</v>
      </c>
      <c r="S7" s="121" t="s">
        <v>96</v>
      </c>
      <c r="T7" s="121" t="s">
        <v>97</v>
      </c>
      <c r="U7" s="121" t="s">
        <v>98</v>
      </c>
    </row>
    <row r="8" spans="1:21" s="116" customFormat="1" ht="24" customHeight="1">
      <c r="A8" s="122"/>
      <c r="B8" s="123"/>
      <c r="C8" s="124"/>
      <c r="D8" s="124"/>
      <c r="E8" s="124"/>
      <c r="F8" s="124"/>
      <c r="G8" s="124"/>
      <c r="H8" s="124"/>
      <c r="I8" s="124"/>
      <c r="J8" s="124"/>
      <c r="K8" s="124"/>
      <c r="L8" s="124"/>
      <c r="M8" s="124"/>
      <c r="N8" s="124"/>
      <c r="O8" s="124"/>
      <c r="P8" s="124"/>
      <c r="Q8" s="124"/>
      <c r="R8" s="124"/>
      <c r="S8" s="124"/>
      <c r="T8" s="124"/>
      <c r="U8" s="124"/>
    </row>
    <row r="9" spans="1:21" s="116" customFormat="1" ht="24" customHeight="1">
      <c r="A9" s="122"/>
      <c r="B9" s="123"/>
      <c r="C9" s="124"/>
      <c r="D9" s="124"/>
      <c r="E9" s="124"/>
      <c r="F9" s="124"/>
      <c r="G9" s="124"/>
      <c r="H9" s="124"/>
      <c r="I9" s="124"/>
      <c r="J9" s="124"/>
      <c r="K9" s="124"/>
      <c r="L9" s="124"/>
      <c r="M9" s="124"/>
      <c r="N9" s="124"/>
      <c r="O9" s="124"/>
      <c r="P9" s="124"/>
      <c r="Q9" s="124"/>
      <c r="R9" s="124"/>
      <c r="S9" s="124"/>
      <c r="T9" s="124"/>
      <c r="U9" s="124"/>
    </row>
    <row r="10" spans="1:21" s="116" customFormat="1" ht="24" customHeight="1">
      <c r="A10" s="122"/>
      <c r="B10" s="123"/>
      <c r="C10" s="124"/>
      <c r="D10" s="124"/>
      <c r="E10" s="124"/>
      <c r="F10" s="124"/>
      <c r="G10" s="124"/>
      <c r="H10" s="124"/>
      <c r="I10" s="124"/>
      <c r="J10" s="124"/>
      <c r="K10" s="124"/>
      <c r="L10" s="124"/>
      <c r="M10" s="124"/>
      <c r="N10" s="124"/>
      <c r="O10" s="124"/>
      <c r="P10" s="124"/>
      <c r="Q10" s="124"/>
      <c r="R10" s="124"/>
      <c r="S10" s="124"/>
      <c r="T10" s="124"/>
      <c r="U10" s="124"/>
    </row>
    <row r="11" spans="1:21" s="116" customFormat="1" ht="24" customHeight="1">
      <c r="A11" s="122"/>
      <c r="B11" s="123"/>
      <c r="C11" s="124"/>
      <c r="D11" s="124"/>
      <c r="E11" s="124"/>
      <c r="F11" s="124"/>
      <c r="G11" s="124"/>
      <c r="H11" s="124"/>
      <c r="I11" s="124"/>
      <c r="J11" s="124"/>
      <c r="K11" s="124"/>
      <c r="L11" s="124"/>
      <c r="M11" s="124"/>
      <c r="N11" s="124"/>
      <c r="O11" s="124"/>
      <c r="P11" s="124"/>
      <c r="Q11" s="124"/>
      <c r="R11" s="124"/>
      <c r="S11" s="124"/>
      <c r="T11" s="124"/>
      <c r="U11" s="124"/>
    </row>
    <row r="12" spans="1:21" s="116" customFormat="1" ht="24" customHeight="1">
      <c r="A12" s="122"/>
      <c r="B12" s="123"/>
      <c r="C12" s="124"/>
      <c r="D12" s="124"/>
      <c r="E12" s="124"/>
      <c r="F12" s="124"/>
      <c r="G12" s="124"/>
      <c r="H12" s="124"/>
      <c r="I12" s="124"/>
      <c r="J12" s="124"/>
      <c r="K12" s="124"/>
      <c r="L12" s="124"/>
      <c r="M12" s="124"/>
      <c r="N12" s="124"/>
      <c r="O12" s="124"/>
      <c r="P12" s="124"/>
      <c r="Q12" s="124"/>
      <c r="R12" s="124"/>
      <c r="S12" s="124"/>
      <c r="T12" s="124"/>
      <c r="U12" s="124"/>
    </row>
    <row r="13" spans="1:21" s="116" customFormat="1" ht="24" customHeight="1">
      <c r="A13" s="122"/>
      <c r="B13" s="123"/>
      <c r="C13" s="124"/>
      <c r="D13" s="124"/>
      <c r="E13" s="124"/>
      <c r="F13" s="124"/>
      <c r="G13" s="124"/>
      <c r="H13" s="124"/>
      <c r="I13" s="124"/>
      <c r="J13" s="124"/>
      <c r="K13" s="124"/>
      <c r="L13" s="124"/>
      <c r="M13" s="124"/>
      <c r="N13" s="124"/>
      <c r="O13" s="124"/>
      <c r="P13" s="124"/>
      <c r="Q13" s="124"/>
      <c r="R13" s="124"/>
      <c r="S13" s="124"/>
      <c r="T13" s="124"/>
      <c r="U13" s="124"/>
    </row>
    <row r="14" spans="1:21" s="116" customFormat="1" ht="24" customHeight="1">
      <c r="A14" s="122"/>
      <c r="B14" s="123"/>
      <c r="C14" s="124"/>
      <c r="D14" s="124"/>
      <c r="E14" s="124"/>
      <c r="F14" s="124"/>
      <c r="G14" s="124"/>
      <c r="H14" s="124"/>
      <c r="I14" s="124"/>
      <c r="J14" s="124"/>
      <c r="K14" s="124"/>
      <c r="L14" s="124"/>
      <c r="M14" s="124"/>
      <c r="N14" s="124"/>
      <c r="O14" s="124"/>
      <c r="P14" s="124"/>
      <c r="Q14" s="124"/>
      <c r="R14" s="124"/>
      <c r="S14" s="124"/>
      <c r="T14" s="124"/>
      <c r="U14" s="124"/>
    </row>
    <row r="15" spans="1:21" s="116" customFormat="1" ht="24" customHeight="1">
      <c r="A15" s="122"/>
      <c r="B15" s="123"/>
      <c r="C15" s="124"/>
      <c r="D15" s="124"/>
      <c r="E15" s="124"/>
      <c r="F15" s="124"/>
      <c r="G15" s="124"/>
      <c r="H15" s="124"/>
      <c r="I15" s="124"/>
      <c r="J15" s="124"/>
      <c r="K15" s="124"/>
      <c r="L15" s="124"/>
      <c r="M15" s="124"/>
      <c r="N15" s="124"/>
      <c r="O15" s="124"/>
      <c r="P15" s="124"/>
      <c r="Q15" s="124"/>
      <c r="R15" s="124"/>
      <c r="S15" s="124"/>
      <c r="T15" s="124"/>
      <c r="U15" s="124"/>
    </row>
    <row r="16" spans="1:21" s="116" customFormat="1" ht="24" customHeight="1">
      <c r="A16" s="122"/>
      <c r="B16" s="123"/>
      <c r="C16" s="124"/>
      <c r="D16" s="124"/>
      <c r="E16" s="124"/>
      <c r="F16" s="124"/>
      <c r="G16" s="124"/>
      <c r="H16" s="124"/>
      <c r="I16" s="124"/>
      <c r="J16" s="124"/>
      <c r="K16" s="124"/>
      <c r="L16" s="124"/>
      <c r="M16" s="124"/>
      <c r="N16" s="124"/>
      <c r="O16" s="124"/>
      <c r="P16" s="124"/>
      <c r="Q16" s="124"/>
      <c r="R16" s="124"/>
      <c r="S16" s="124"/>
      <c r="T16" s="124"/>
      <c r="U16" s="124"/>
    </row>
    <row r="17" spans="1:21" s="116" customFormat="1" ht="24" customHeight="1">
      <c r="A17" s="122"/>
      <c r="B17" s="123"/>
      <c r="C17" s="124"/>
      <c r="D17" s="124"/>
      <c r="E17" s="124"/>
      <c r="F17" s="124"/>
      <c r="G17" s="124"/>
      <c r="H17" s="124"/>
      <c r="I17" s="124"/>
      <c r="J17" s="124"/>
      <c r="K17" s="124"/>
      <c r="L17" s="124"/>
      <c r="M17" s="124"/>
      <c r="N17" s="124"/>
      <c r="O17" s="124"/>
      <c r="P17" s="124"/>
      <c r="Q17" s="124"/>
      <c r="R17" s="124"/>
      <c r="S17" s="124"/>
      <c r="T17" s="124"/>
      <c r="U17" s="124"/>
    </row>
    <row r="18" spans="1:21" s="116" customFormat="1" ht="24" customHeight="1">
      <c r="A18" s="122"/>
      <c r="B18" s="123"/>
      <c r="C18" s="124"/>
      <c r="D18" s="124"/>
      <c r="E18" s="124"/>
      <c r="F18" s="124"/>
      <c r="G18" s="124"/>
      <c r="H18" s="124"/>
      <c r="I18" s="124"/>
      <c r="J18" s="124"/>
      <c r="K18" s="124"/>
      <c r="L18" s="124"/>
      <c r="M18" s="124"/>
      <c r="N18" s="124"/>
      <c r="O18" s="124"/>
      <c r="P18" s="124"/>
      <c r="Q18" s="124"/>
      <c r="R18" s="124"/>
      <c r="S18" s="124"/>
      <c r="T18" s="124"/>
      <c r="U18" s="124"/>
    </row>
    <row r="19" spans="1:21" s="116" customFormat="1" ht="24" customHeight="1">
      <c r="A19" s="122"/>
      <c r="B19" s="123"/>
      <c r="C19" s="124"/>
      <c r="D19" s="124"/>
      <c r="E19" s="124"/>
      <c r="F19" s="124"/>
      <c r="G19" s="124"/>
      <c r="H19" s="124"/>
      <c r="I19" s="124"/>
      <c r="J19" s="124"/>
      <c r="K19" s="124"/>
      <c r="L19" s="124"/>
      <c r="M19" s="124"/>
      <c r="N19" s="124"/>
      <c r="O19" s="124"/>
      <c r="P19" s="124"/>
      <c r="Q19" s="124"/>
      <c r="R19" s="124"/>
      <c r="S19" s="124"/>
      <c r="T19" s="124"/>
      <c r="U19" s="124"/>
    </row>
    <row r="20" spans="1:21" s="116" customFormat="1" ht="24" customHeight="1">
      <c r="A20" s="122"/>
      <c r="B20" s="123"/>
      <c r="C20" s="124"/>
      <c r="D20" s="124"/>
      <c r="E20" s="124"/>
      <c r="F20" s="124"/>
      <c r="G20" s="124"/>
      <c r="H20" s="124"/>
      <c r="I20" s="124"/>
      <c r="J20" s="124"/>
      <c r="K20" s="124"/>
      <c r="L20" s="124"/>
      <c r="M20" s="124"/>
      <c r="N20" s="124"/>
      <c r="O20" s="124"/>
      <c r="P20" s="124"/>
      <c r="Q20" s="124"/>
      <c r="R20" s="124"/>
      <c r="S20" s="124"/>
      <c r="T20" s="124"/>
      <c r="U20" s="124"/>
    </row>
    <row r="21" spans="1:21" s="116" customFormat="1" ht="24" customHeight="1">
      <c r="A21" s="122"/>
      <c r="B21" s="123"/>
      <c r="C21" s="124"/>
      <c r="D21" s="124"/>
      <c r="E21" s="124"/>
      <c r="F21" s="124"/>
      <c r="G21" s="124"/>
      <c r="H21" s="124"/>
      <c r="I21" s="124"/>
      <c r="J21" s="124"/>
      <c r="K21" s="124"/>
      <c r="L21" s="124"/>
      <c r="M21" s="124"/>
      <c r="N21" s="124"/>
      <c r="O21" s="124"/>
      <c r="P21" s="124"/>
      <c r="Q21" s="124"/>
      <c r="R21" s="124"/>
      <c r="S21" s="124"/>
      <c r="T21" s="124"/>
      <c r="U21" s="124"/>
    </row>
    <row r="22" spans="1:21" s="116" customFormat="1" ht="24" customHeight="1">
      <c r="A22" s="122"/>
      <c r="B22" s="123"/>
      <c r="C22" s="124"/>
      <c r="D22" s="124"/>
      <c r="E22" s="124"/>
      <c r="F22" s="124"/>
      <c r="G22" s="124"/>
      <c r="H22" s="124"/>
      <c r="I22" s="124"/>
      <c r="J22" s="124"/>
      <c r="K22" s="124"/>
      <c r="L22" s="124"/>
      <c r="M22" s="124"/>
      <c r="N22" s="124"/>
      <c r="O22" s="124"/>
      <c r="P22" s="124"/>
      <c r="Q22" s="124"/>
      <c r="R22" s="124"/>
      <c r="S22" s="124"/>
      <c r="T22" s="124"/>
      <c r="U22" s="124"/>
    </row>
    <row r="23" spans="1:21" s="116" customFormat="1" ht="24" customHeight="1">
      <c r="A23" s="122"/>
      <c r="B23" s="123"/>
      <c r="C23" s="124"/>
      <c r="D23" s="124"/>
      <c r="E23" s="124"/>
      <c r="F23" s="124"/>
      <c r="G23" s="124"/>
      <c r="H23" s="124"/>
      <c r="I23" s="124"/>
      <c r="J23" s="124"/>
      <c r="K23" s="124"/>
      <c r="L23" s="124"/>
      <c r="M23" s="124"/>
      <c r="N23" s="124"/>
      <c r="O23" s="124"/>
      <c r="P23" s="124"/>
      <c r="Q23" s="124"/>
      <c r="R23" s="124"/>
      <c r="S23" s="124"/>
      <c r="T23" s="124"/>
      <c r="U23" s="124"/>
    </row>
    <row r="24" spans="1:21" s="116" customFormat="1" ht="24" customHeight="1">
      <c r="A24" s="122"/>
      <c r="B24" s="123"/>
      <c r="C24" s="124"/>
      <c r="D24" s="124"/>
      <c r="E24" s="124"/>
      <c r="F24" s="124"/>
      <c r="G24" s="124"/>
      <c r="H24" s="124"/>
      <c r="I24" s="124"/>
      <c r="J24" s="124"/>
      <c r="K24" s="124"/>
      <c r="L24" s="124"/>
      <c r="M24" s="124"/>
      <c r="N24" s="124"/>
      <c r="O24" s="124"/>
      <c r="P24" s="124"/>
      <c r="Q24" s="124"/>
      <c r="R24" s="124"/>
      <c r="S24" s="124"/>
      <c r="T24" s="124"/>
      <c r="U24" s="124"/>
    </row>
    <row r="25" spans="1:21" s="116" customFormat="1" ht="24" customHeight="1">
      <c r="A25" s="122"/>
      <c r="B25" s="123"/>
      <c r="C25" s="124"/>
      <c r="D25" s="124"/>
      <c r="E25" s="124"/>
      <c r="F25" s="124"/>
      <c r="G25" s="124"/>
      <c r="H25" s="124"/>
      <c r="I25" s="124"/>
      <c r="J25" s="124"/>
      <c r="K25" s="124"/>
      <c r="L25" s="124"/>
      <c r="M25" s="124"/>
      <c r="N25" s="124"/>
      <c r="O25" s="124"/>
      <c r="P25" s="124"/>
      <c r="Q25" s="124"/>
      <c r="R25" s="124"/>
      <c r="S25" s="124"/>
      <c r="T25" s="124"/>
      <c r="U25" s="124"/>
    </row>
    <row r="26" spans="1:21" s="116" customFormat="1" ht="24" customHeight="1">
      <c r="A26" s="122"/>
      <c r="B26" s="123"/>
      <c r="C26" s="124"/>
      <c r="D26" s="124"/>
      <c r="E26" s="124"/>
      <c r="F26" s="124"/>
      <c r="G26" s="124"/>
      <c r="H26" s="124"/>
      <c r="I26" s="124"/>
      <c r="J26" s="124"/>
      <c r="K26" s="124"/>
      <c r="L26" s="124"/>
      <c r="M26" s="124"/>
      <c r="N26" s="124"/>
      <c r="O26" s="124"/>
      <c r="P26" s="124"/>
      <c r="Q26" s="124"/>
      <c r="R26" s="124"/>
      <c r="S26" s="124"/>
      <c r="T26" s="124"/>
      <c r="U26" s="124"/>
    </row>
    <row r="27" spans="1:21" s="116" customFormat="1" ht="24" customHeight="1">
      <c r="A27" s="122"/>
      <c r="B27" s="123"/>
      <c r="C27" s="124"/>
      <c r="D27" s="124"/>
      <c r="E27" s="124"/>
      <c r="F27" s="124"/>
      <c r="G27" s="124"/>
      <c r="H27" s="124"/>
      <c r="I27" s="124"/>
      <c r="J27" s="124"/>
      <c r="K27" s="124"/>
      <c r="L27" s="124"/>
      <c r="M27" s="124"/>
      <c r="N27" s="124"/>
      <c r="O27" s="124"/>
      <c r="P27" s="124"/>
      <c r="Q27" s="124"/>
      <c r="R27" s="124"/>
      <c r="S27" s="124"/>
      <c r="T27" s="124"/>
      <c r="U27" s="124"/>
    </row>
    <row r="28" spans="1:21" s="116" customFormat="1" ht="24" customHeight="1">
      <c r="A28" s="122"/>
      <c r="B28" s="123"/>
      <c r="C28" s="124"/>
      <c r="D28" s="124"/>
      <c r="E28" s="124"/>
      <c r="F28" s="124"/>
      <c r="G28" s="124"/>
      <c r="H28" s="124"/>
      <c r="I28" s="124"/>
      <c r="J28" s="124"/>
      <c r="K28" s="124"/>
      <c r="L28" s="124"/>
      <c r="M28" s="124"/>
      <c r="N28" s="124"/>
      <c r="O28" s="124"/>
      <c r="P28" s="124"/>
      <c r="Q28" s="124"/>
      <c r="R28" s="124"/>
      <c r="S28" s="124"/>
      <c r="T28" s="124"/>
      <c r="U28" s="124"/>
    </row>
    <row r="29" spans="1:21" s="116" customFormat="1" ht="24" customHeight="1">
      <c r="A29" s="122"/>
      <c r="B29" s="123"/>
      <c r="C29" s="124"/>
      <c r="D29" s="124"/>
      <c r="E29" s="124"/>
      <c r="F29" s="124"/>
      <c r="G29" s="124"/>
      <c r="H29" s="124"/>
      <c r="I29" s="124"/>
      <c r="J29" s="124"/>
      <c r="K29" s="124"/>
      <c r="L29" s="124"/>
      <c r="M29" s="124"/>
      <c r="N29" s="124"/>
      <c r="O29" s="124"/>
      <c r="P29" s="124"/>
      <c r="Q29" s="124"/>
      <c r="R29" s="124"/>
      <c r="S29" s="124"/>
      <c r="T29" s="124"/>
      <c r="U29" s="124"/>
    </row>
    <row r="30" spans="1:21" s="116" customFormat="1" ht="24" customHeight="1">
      <c r="A30" s="122"/>
      <c r="B30" s="123"/>
      <c r="C30" s="124"/>
      <c r="D30" s="124"/>
      <c r="E30" s="124"/>
      <c r="F30" s="124"/>
      <c r="G30" s="124"/>
      <c r="H30" s="124"/>
      <c r="I30" s="124"/>
      <c r="J30" s="124"/>
      <c r="K30" s="124"/>
      <c r="L30" s="124"/>
      <c r="M30" s="124"/>
      <c r="N30" s="124"/>
      <c r="O30" s="124"/>
      <c r="P30" s="124"/>
      <c r="Q30" s="124"/>
      <c r="R30" s="124"/>
      <c r="S30" s="124"/>
      <c r="T30" s="124"/>
      <c r="U30" s="124"/>
    </row>
    <row r="31" spans="1:21" s="116" customFormat="1" ht="24" customHeight="1">
      <c r="A31" s="122"/>
      <c r="B31" s="123"/>
      <c r="C31" s="124"/>
      <c r="D31" s="124"/>
      <c r="E31" s="124"/>
      <c r="F31" s="124"/>
      <c r="G31" s="124"/>
      <c r="H31" s="124"/>
      <c r="I31" s="124"/>
      <c r="J31" s="124"/>
      <c r="K31" s="124"/>
      <c r="L31" s="124"/>
      <c r="M31" s="124"/>
      <c r="N31" s="124"/>
      <c r="O31" s="124"/>
      <c r="P31" s="124"/>
      <c r="Q31" s="124"/>
      <c r="R31" s="124"/>
      <c r="S31" s="124"/>
      <c r="T31" s="124"/>
      <c r="U31" s="124"/>
    </row>
    <row r="32" spans="1:21" s="116" customFormat="1" ht="24" customHeight="1">
      <c r="A32" s="122"/>
      <c r="B32" s="123"/>
      <c r="C32" s="124"/>
      <c r="D32" s="124"/>
      <c r="E32" s="124"/>
      <c r="F32" s="124"/>
      <c r="G32" s="124"/>
      <c r="H32" s="124"/>
      <c r="I32" s="124"/>
      <c r="J32" s="124"/>
      <c r="K32" s="124"/>
      <c r="L32" s="124"/>
      <c r="M32" s="124"/>
      <c r="N32" s="124"/>
      <c r="O32" s="124"/>
      <c r="P32" s="124"/>
      <c r="Q32" s="124"/>
      <c r="R32" s="124"/>
      <c r="S32" s="124"/>
      <c r="T32" s="124"/>
      <c r="U32" s="124"/>
    </row>
    <row r="33" spans="1:21" s="116" customFormat="1" ht="24" customHeight="1">
      <c r="A33" s="122"/>
      <c r="B33" s="123"/>
      <c r="C33" s="124"/>
      <c r="D33" s="124"/>
      <c r="E33" s="124"/>
      <c r="F33" s="124"/>
      <c r="G33" s="124"/>
      <c r="H33" s="124"/>
      <c r="I33" s="124"/>
      <c r="J33" s="124"/>
      <c r="K33" s="124"/>
      <c r="L33" s="124"/>
      <c r="M33" s="124"/>
      <c r="N33" s="124"/>
      <c r="O33" s="124"/>
      <c r="P33" s="124"/>
      <c r="Q33" s="124"/>
      <c r="R33" s="124"/>
      <c r="S33" s="124"/>
      <c r="T33" s="124"/>
      <c r="U33" s="124"/>
    </row>
    <row r="34" spans="1:21" s="116" customFormat="1" ht="24" customHeight="1">
      <c r="A34" s="122"/>
      <c r="B34" s="123"/>
      <c r="C34" s="124"/>
      <c r="D34" s="124"/>
      <c r="E34" s="124"/>
      <c r="F34" s="124"/>
      <c r="G34" s="124"/>
      <c r="H34" s="124"/>
      <c r="I34" s="124"/>
      <c r="J34" s="124"/>
      <c r="K34" s="124"/>
      <c r="L34" s="124"/>
      <c r="M34" s="124"/>
      <c r="N34" s="124"/>
      <c r="O34" s="124"/>
      <c r="P34" s="124"/>
      <c r="Q34" s="124"/>
      <c r="R34" s="124"/>
      <c r="S34" s="124"/>
      <c r="T34" s="124"/>
      <c r="U34" s="124"/>
    </row>
    <row r="35" spans="1:21" s="116" customFormat="1" ht="24" customHeight="1">
      <c r="A35" s="122"/>
      <c r="B35" s="123"/>
      <c r="C35" s="124"/>
      <c r="D35" s="124"/>
      <c r="E35" s="124"/>
      <c r="F35" s="124"/>
      <c r="G35" s="124"/>
      <c r="H35" s="124"/>
      <c r="I35" s="124"/>
      <c r="J35" s="124"/>
      <c r="K35" s="124"/>
      <c r="L35" s="124"/>
      <c r="M35" s="124"/>
      <c r="N35" s="124"/>
      <c r="O35" s="124"/>
      <c r="P35" s="124"/>
      <c r="Q35" s="124"/>
      <c r="R35" s="124"/>
      <c r="S35" s="124"/>
      <c r="T35" s="124"/>
      <c r="U35" s="124"/>
    </row>
    <row r="36" spans="1:21" s="116" customFormat="1" ht="24" customHeight="1">
      <c r="A36" s="122"/>
      <c r="B36" s="123"/>
      <c r="C36" s="124"/>
      <c r="D36" s="124"/>
      <c r="E36" s="124"/>
      <c r="F36" s="124"/>
      <c r="G36" s="124"/>
      <c r="H36" s="124"/>
      <c r="I36" s="124"/>
      <c r="J36" s="124"/>
      <c r="K36" s="124"/>
      <c r="L36" s="124"/>
      <c r="M36" s="124"/>
      <c r="N36" s="124"/>
      <c r="O36" s="124"/>
      <c r="P36" s="124"/>
      <c r="Q36" s="124"/>
      <c r="R36" s="124"/>
      <c r="S36" s="124"/>
      <c r="T36" s="124"/>
      <c r="U36" s="124"/>
    </row>
  </sheetData>
  <mergeCells count="16">
    <mergeCell ref="R6:U6"/>
    <mergeCell ref="A4:A7"/>
    <mergeCell ref="B4:B7"/>
    <mergeCell ref="C5:C7"/>
    <mergeCell ref="D6:E6"/>
    <mergeCell ref="F6:I6"/>
    <mergeCell ref="J6:K6"/>
    <mergeCell ref="L6:O6"/>
    <mergeCell ref="P6:Q6"/>
    <mergeCell ref="A2:U2"/>
    <mergeCell ref="A3:D3"/>
    <mergeCell ref="O3:U3"/>
    <mergeCell ref="C4:U4"/>
    <mergeCell ref="D5:I5"/>
    <mergeCell ref="J5:O5"/>
    <mergeCell ref="P5:U5"/>
  </mergeCells>
  <phoneticPr fontId="12" type="noConversion"/>
  <printOptions horizontalCentered="1"/>
  <pageMargins left="0.27916666666666701" right="0.2" top="0.42916666666666697" bottom="0.42916666666666697" header="0.15902777777777799" footer="0.2"/>
  <pageSetup paperSize="9" scale="75" orientation="landscape"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6"/>
  <sheetViews>
    <sheetView tabSelected="1" topLeftCell="A25" workbookViewId="0">
      <selection activeCell="E40" sqref="E40"/>
    </sheetView>
  </sheetViews>
  <sheetFormatPr defaultColWidth="9" defaultRowHeight="13.5"/>
  <cols>
    <col min="1" max="1" width="5.875" style="61" customWidth="1"/>
    <col min="2" max="2" width="6.75" style="62" customWidth="1"/>
    <col min="3" max="3" width="16" style="63" customWidth="1"/>
    <col min="4" max="4" width="36.25" style="64" customWidth="1"/>
    <col min="5" max="5" width="16.125" style="64" customWidth="1"/>
    <col min="6" max="6" width="17.25" style="59" customWidth="1"/>
    <col min="7" max="7" width="7.625" style="65" customWidth="1"/>
    <col min="8" max="9" width="7.625" style="66" customWidth="1"/>
    <col min="10" max="10" width="6.375" style="67" customWidth="1"/>
    <col min="11" max="11" width="18.25" style="59" customWidth="1"/>
    <col min="12" max="16384" width="9" style="2"/>
  </cols>
  <sheetData>
    <row r="1" spans="1:11" s="9" customFormat="1" ht="20.25" customHeight="1">
      <c r="A1" s="212" t="s">
        <v>99</v>
      </c>
      <c r="B1" s="212"/>
      <c r="C1" s="69"/>
      <c r="D1" s="70"/>
      <c r="E1" s="70"/>
      <c r="F1" s="68"/>
      <c r="G1" s="71"/>
      <c r="H1" s="71"/>
      <c r="I1" s="71"/>
      <c r="J1" s="68"/>
      <c r="K1" s="68"/>
    </row>
    <row r="2" spans="1:11" ht="48.75" customHeight="1">
      <c r="A2" s="213" t="s">
        <v>100</v>
      </c>
      <c r="B2" s="213"/>
      <c r="C2" s="214"/>
      <c r="D2" s="213"/>
      <c r="E2" s="213"/>
      <c r="F2" s="213"/>
      <c r="G2" s="215"/>
      <c r="H2" s="215"/>
      <c r="I2" s="215"/>
      <c r="J2" s="213"/>
      <c r="K2" s="213"/>
    </row>
    <row r="3" spans="1:11" s="56" customFormat="1" ht="21" customHeight="1">
      <c r="A3" s="72"/>
      <c r="B3" s="216"/>
      <c r="C3" s="217"/>
      <c r="D3" s="216"/>
      <c r="E3" s="216"/>
      <c r="F3" s="216"/>
      <c r="G3" s="218"/>
      <c r="H3" s="218"/>
      <c r="I3" s="219" t="s">
        <v>24</v>
      </c>
      <c r="J3" s="220"/>
      <c r="K3" s="220"/>
    </row>
    <row r="4" spans="1:11" s="57" customFormat="1" ht="21" customHeight="1">
      <c r="A4" s="225" t="s">
        <v>101</v>
      </c>
      <c r="B4" s="225" t="s">
        <v>102</v>
      </c>
      <c r="C4" s="227" t="s">
        <v>7</v>
      </c>
      <c r="D4" s="229" t="s">
        <v>103</v>
      </c>
      <c r="E4" s="230" t="s">
        <v>104</v>
      </c>
      <c r="F4" s="232" t="s">
        <v>105</v>
      </c>
      <c r="G4" s="221" t="s">
        <v>25</v>
      </c>
      <c r="H4" s="222"/>
      <c r="I4" s="222"/>
      <c r="J4" s="223"/>
      <c r="K4" s="234" t="s">
        <v>106</v>
      </c>
    </row>
    <row r="5" spans="1:11" s="57" customFormat="1" ht="21" customHeight="1">
      <c r="A5" s="226"/>
      <c r="B5" s="226"/>
      <c r="C5" s="228"/>
      <c r="D5" s="229"/>
      <c r="E5" s="231"/>
      <c r="F5" s="233"/>
      <c r="G5" s="74" t="s">
        <v>15</v>
      </c>
      <c r="H5" s="75" t="s">
        <v>26</v>
      </c>
      <c r="I5" s="75" t="s">
        <v>27</v>
      </c>
      <c r="J5" s="102" t="s">
        <v>28</v>
      </c>
      <c r="K5" s="234"/>
    </row>
    <row r="6" spans="1:11" s="57" customFormat="1" ht="21" customHeight="1">
      <c r="A6" s="73"/>
      <c r="B6" s="73"/>
      <c r="C6" s="76"/>
      <c r="D6" s="77" t="s">
        <v>107</v>
      </c>
      <c r="E6" s="78"/>
      <c r="F6" s="79"/>
      <c r="G6" s="80">
        <f>SUMIF($D$6:$D$503,"*合计",G6:G503)</f>
        <v>89200</v>
      </c>
      <c r="H6" s="80">
        <f>SUMIF($D$6:$D$503,"*合计",H6:H503)</f>
        <v>44600</v>
      </c>
      <c r="I6" s="80">
        <f>SUMIF($D$6:$D$503,"*合计",I6:I503)</f>
        <v>44600</v>
      </c>
      <c r="J6" s="103">
        <f>SUMIF($D$6:$D$503,"*合计",J6:J503)</f>
        <v>0</v>
      </c>
      <c r="K6" s="101"/>
    </row>
    <row r="7" spans="1:11" s="58" customFormat="1" ht="16.5">
      <c r="A7" s="81" t="s">
        <v>33</v>
      </c>
      <c r="B7" s="82"/>
      <c r="C7" s="83"/>
      <c r="D7" s="84" t="s">
        <v>108</v>
      </c>
      <c r="E7" s="84"/>
      <c r="F7" s="85"/>
      <c r="G7" s="86">
        <f t="shared" ref="G7:G8" si="0">SUM(H7:J7)</f>
        <v>5000</v>
      </c>
      <c r="H7" s="86">
        <f>SUM(H8,H19,H21,H26)</f>
        <v>2500</v>
      </c>
      <c r="I7" s="86">
        <f>SUM(I8,I19,I21,I26)</f>
        <v>2500</v>
      </c>
      <c r="J7" s="104">
        <f>SUM(J8,J19,J21,J26)</f>
        <v>0</v>
      </c>
      <c r="K7" s="96"/>
    </row>
    <row r="8" spans="1:11" s="58" customFormat="1" ht="20.100000000000001" customHeight="1">
      <c r="A8" s="81" t="s">
        <v>33</v>
      </c>
      <c r="B8" s="82"/>
      <c r="C8" s="83" t="s">
        <v>34</v>
      </c>
      <c r="D8" s="87" t="s">
        <v>109</v>
      </c>
      <c r="E8" s="87"/>
      <c r="F8" s="85"/>
      <c r="G8" s="86">
        <f t="shared" si="0"/>
        <v>2730</v>
      </c>
      <c r="H8" s="86">
        <f>SUM(H9:H18)</f>
        <v>1150</v>
      </c>
      <c r="I8" s="86">
        <f>SUM(I9:I18)</f>
        <v>1580</v>
      </c>
      <c r="J8" s="104">
        <f>SUM(J9:J18)</f>
        <v>0</v>
      </c>
      <c r="K8" s="96"/>
    </row>
    <row r="9" spans="1:11" s="56" customFormat="1" ht="20.100000000000001" customHeight="1">
      <c r="A9" s="81" t="s">
        <v>33</v>
      </c>
      <c r="B9" s="88" t="s">
        <v>110</v>
      </c>
      <c r="C9" s="83" t="s">
        <v>34</v>
      </c>
      <c r="D9" s="89" t="s">
        <v>111</v>
      </c>
      <c r="E9" s="89" t="s">
        <v>112</v>
      </c>
      <c r="F9" s="90" t="s">
        <v>113</v>
      </c>
      <c r="G9" s="91">
        <f t="shared" ref="G9:G53" si="1">SUM(H9:J9)</f>
        <v>290</v>
      </c>
      <c r="H9" s="91">
        <v>290</v>
      </c>
      <c r="I9" s="91"/>
      <c r="J9" s="105"/>
      <c r="K9" s="100"/>
    </row>
    <row r="10" spans="1:11" s="56" customFormat="1" ht="20.100000000000001" customHeight="1">
      <c r="A10" s="81" t="s">
        <v>33</v>
      </c>
      <c r="B10" s="88" t="s">
        <v>114</v>
      </c>
      <c r="C10" s="83" t="s">
        <v>34</v>
      </c>
      <c r="D10" s="89" t="s">
        <v>115</v>
      </c>
      <c r="E10" s="89" t="s">
        <v>112</v>
      </c>
      <c r="F10" s="90" t="s">
        <v>116</v>
      </c>
      <c r="G10" s="91">
        <f t="shared" si="1"/>
        <v>290</v>
      </c>
      <c r="H10" s="91">
        <v>290</v>
      </c>
      <c r="I10" s="91"/>
      <c r="J10" s="105"/>
      <c r="K10" s="100"/>
    </row>
    <row r="11" spans="1:11" s="58" customFormat="1" ht="20.100000000000001" customHeight="1">
      <c r="A11" s="81" t="s">
        <v>33</v>
      </c>
      <c r="B11" s="88" t="s">
        <v>117</v>
      </c>
      <c r="C11" s="83" t="s">
        <v>34</v>
      </c>
      <c r="D11" s="89" t="s">
        <v>118</v>
      </c>
      <c r="E11" s="89" t="s">
        <v>112</v>
      </c>
      <c r="F11" s="92" t="s">
        <v>119</v>
      </c>
      <c r="G11" s="91">
        <f t="shared" si="1"/>
        <v>285</v>
      </c>
      <c r="H11" s="91">
        <v>285</v>
      </c>
      <c r="I11" s="91"/>
      <c r="J11" s="105"/>
      <c r="K11" s="100"/>
    </row>
    <row r="12" spans="1:11" s="56" customFormat="1" ht="20.100000000000001" customHeight="1">
      <c r="A12" s="81" t="s">
        <v>33</v>
      </c>
      <c r="B12" s="88" t="s">
        <v>120</v>
      </c>
      <c r="C12" s="83" t="s">
        <v>34</v>
      </c>
      <c r="D12" s="89" t="s">
        <v>121</v>
      </c>
      <c r="E12" s="89" t="s">
        <v>112</v>
      </c>
      <c r="F12" s="92" t="s">
        <v>119</v>
      </c>
      <c r="G12" s="91">
        <f t="shared" si="1"/>
        <v>285</v>
      </c>
      <c r="H12" s="91">
        <v>285</v>
      </c>
      <c r="I12" s="91"/>
      <c r="J12" s="105"/>
      <c r="K12" s="100"/>
    </row>
    <row r="13" spans="1:11" s="56" customFormat="1" ht="20.100000000000001" customHeight="1">
      <c r="A13" s="81" t="s">
        <v>33</v>
      </c>
      <c r="B13" s="88" t="s">
        <v>122</v>
      </c>
      <c r="C13" s="83" t="s">
        <v>34</v>
      </c>
      <c r="D13" s="89" t="s">
        <v>123</v>
      </c>
      <c r="E13" s="89" t="s">
        <v>112</v>
      </c>
      <c r="F13" s="90" t="s">
        <v>124</v>
      </c>
      <c r="G13" s="91">
        <f t="shared" si="1"/>
        <v>265</v>
      </c>
      <c r="H13" s="91"/>
      <c r="I13" s="91">
        <v>265</v>
      </c>
      <c r="J13" s="105"/>
      <c r="K13" s="100"/>
    </row>
    <row r="14" spans="1:11" s="56" customFormat="1" ht="20.100000000000001" customHeight="1">
      <c r="A14" s="81" t="s">
        <v>33</v>
      </c>
      <c r="B14" s="88" t="s">
        <v>125</v>
      </c>
      <c r="C14" s="83" t="s">
        <v>34</v>
      </c>
      <c r="D14" s="89" t="s">
        <v>126</v>
      </c>
      <c r="E14" s="89" t="s">
        <v>112</v>
      </c>
      <c r="F14" s="90" t="s">
        <v>124</v>
      </c>
      <c r="G14" s="91">
        <f t="shared" si="1"/>
        <v>260</v>
      </c>
      <c r="H14" s="91"/>
      <c r="I14" s="91">
        <v>260</v>
      </c>
      <c r="J14" s="105"/>
      <c r="K14" s="100"/>
    </row>
    <row r="15" spans="1:11" s="58" customFormat="1" ht="20.100000000000001" customHeight="1">
      <c r="A15" s="81" t="s">
        <v>33</v>
      </c>
      <c r="B15" s="88" t="s">
        <v>127</v>
      </c>
      <c r="C15" s="83" t="s">
        <v>34</v>
      </c>
      <c r="D15" s="89" t="s">
        <v>128</v>
      </c>
      <c r="E15" s="89" t="s">
        <v>112</v>
      </c>
      <c r="F15" s="92" t="s">
        <v>119</v>
      </c>
      <c r="G15" s="91">
        <f t="shared" si="1"/>
        <v>265</v>
      </c>
      <c r="H15" s="91"/>
      <c r="I15" s="91">
        <v>265</v>
      </c>
      <c r="J15" s="105"/>
      <c r="K15" s="100"/>
    </row>
    <row r="16" spans="1:11" s="56" customFormat="1" ht="20.100000000000001" customHeight="1">
      <c r="A16" s="81" t="s">
        <v>33</v>
      </c>
      <c r="B16" s="88" t="s">
        <v>129</v>
      </c>
      <c r="C16" s="83" t="s">
        <v>34</v>
      </c>
      <c r="D16" s="89" t="s">
        <v>130</v>
      </c>
      <c r="E16" s="89" t="s">
        <v>112</v>
      </c>
      <c r="F16" s="90" t="s">
        <v>131</v>
      </c>
      <c r="G16" s="91">
        <f t="shared" si="1"/>
        <v>265</v>
      </c>
      <c r="H16" s="91"/>
      <c r="I16" s="91">
        <v>265</v>
      </c>
      <c r="J16" s="105"/>
      <c r="K16" s="100"/>
    </row>
    <row r="17" spans="1:11" s="56" customFormat="1" ht="20.100000000000001" customHeight="1">
      <c r="A17" s="81" t="s">
        <v>33</v>
      </c>
      <c r="B17" s="88" t="s">
        <v>132</v>
      </c>
      <c r="C17" s="83" t="s">
        <v>34</v>
      </c>
      <c r="D17" s="89" t="s">
        <v>133</v>
      </c>
      <c r="E17" s="89" t="s">
        <v>112</v>
      </c>
      <c r="F17" s="90" t="s">
        <v>124</v>
      </c>
      <c r="G17" s="91">
        <f t="shared" si="1"/>
        <v>265</v>
      </c>
      <c r="H17" s="91"/>
      <c r="I17" s="91">
        <v>265</v>
      </c>
      <c r="J17" s="105"/>
      <c r="K17" s="100"/>
    </row>
    <row r="18" spans="1:11" s="56" customFormat="1" ht="20.100000000000001" customHeight="1">
      <c r="A18" s="81" t="s">
        <v>33</v>
      </c>
      <c r="B18" s="88" t="s">
        <v>134</v>
      </c>
      <c r="C18" s="83" t="s">
        <v>34</v>
      </c>
      <c r="D18" s="89" t="s">
        <v>135</v>
      </c>
      <c r="E18" s="89" t="s">
        <v>112</v>
      </c>
      <c r="F18" s="90"/>
      <c r="G18" s="91">
        <f t="shared" si="1"/>
        <v>260</v>
      </c>
      <c r="H18" s="91"/>
      <c r="I18" s="91">
        <v>260</v>
      </c>
      <c r="J18" s="105"/>
      <c r="K18" s="100"/>
    </row>
    <row r="19" spans="1:11" s="59" customFormat="1" ht="20.100000000000001" customHeight="1">
      <c r="A19" s="81" t="s">
        <v>33</v>
      </c>
      <c r="B19" s="82"/>
      <c r="C19" s="83" t="s">
        <v>34</v>
      </c>
      <c r="D19" s="87" t="s">
        <v>136</v>
      </c>
      <c r="E19" s="87"/>
      <c r="F19" s="85"/>
      <c r="G19" s="86">
        <f t="shared" si="1"/>
        <v>250</v>
      </c>
      <c r="H19" s="86">
        <f>SUM(H20:H20)</f>
        <v>250</v>
      </c>
      <c r="I19" s="86">
        <f>SUM(I20:I20)</f>
        <v>0</v>
      </c>
      <c r="J19" s="104"/>
      <c r="K19" s="96"/>
    </row>
    <row r="20" spans="1:11" ht="20.100000000000001" customHeight="1">
      <c r="A20" s="81" t="s">
        <v>33</v>
      </c>
      <c r="B20" s="88" t="s">
        <v>137</v>
      </c>
      <c r="C20" s="83" t="s">
        <v>34</v>
      </c>
      <c r="D20" s="89" t="s">
        <v>138</v>
      </c>
      <c r="E20" s="89" t="s">
        <v>139</v>
      </c>
      <c r="F20" s="90" t="s">
        <v>124</v>
      </c>
      <c r="G20" s="91">
        <f t="shared" si="1"/>
        <v>250</v>
      </c>
      <c r="H20" s="91">
        <v>250</v>
      </c>
      <c r="I20" s="91"/>
      <c r="J20" s="105"/>
      <c r="K20" s="100"/>
    </row>
    <row r="21" spans="1:11" ht="20.100000000000001" customHeight="1">
      <c r="A21" s="81" t="s">
        <v>33</v>
      </c>
      <c r="B21" s="82"/>
      <c r="C21" s="83" t="s">
        <v>34</v>
      </c>
      <c r="D21" s="87" t="s">
        <v>140</v>
      </c>
      <c r="E21" s="87"/>
      <c r="F21" s="93"/>
      <c r="G21" s="94">
        <f t="shared" si="1"/>
        <v>800</v>
      </c>
      <c r="H21" s="94">
        <f>SUM(H22:H25)</f>
        <v>400</v>
      </c>
      <c r="I21" s="94">
        <f>SUM(I22:I25)</f>
        <v>400</v>
      </c>
      <c r="J21" s="106"/>
      <c r="K21" s="107"/>
    </row>
    <row r="22" spans="1:11" ht="20.100000000000001" customHeight="1">
      <c r="A22" s="81" t="s">
        <v>33</v>
      </c>
      <c r="B22" s="88" t="s">
        <v>141</v>
      </c>
      <c r="C22" s="83" t="s">
        <v>34</v>
      </c>
      <c r="D22" s="89" t="s">
        <v>142</v>
      </c>
      <c r="E22" s="89" t="s">
        <v>143</v>
      </c>
      <c r="F22" s="90" t="s">
        <v>131</v>
      </c>
      <c r="G22" s="91">
        <f t="shared" si="1"/>
        <v>200</v>
      </c>
      <c r="H22" s="91">
        <v>200</v>
      </c>
      <c r="I22" s="91"/>
      <c r="J22" s="105"/>
      <c r="K22" s="100"/>
    </row>
    <row r="23" spans="1:11" ht="20.100000000000001" customHeight="1">
      <c r="A23" s="81" t="s">
        <v>33</v>
      </c>
      <c r="B23" s="88" t="s">
        <v>144</v>
      </c>
      <c r="C23" s="83" t="s">
        <v>34</v>
      </c>
      <c r="D23" s="89" t="s">
        <v>145</v>
      </c>
      <c r="E23" s="89" t="s">
        <v>143</v>
      </c>
      <c r="F23" s="90"/>
      <c r="G23" s="91">
        <f t="shared" si="1"/>
        <v>200</v>
      </c>
      <c r="H23" s="91">
        <v>200</v>
      </c>
      <c r="I23" s="91"/>
      <c r="J23" s="105"/>
      <c r="K23" s="100"/>
    </row>
    <row r="24" spans="1:11" ht="20.100000000000001" customHeight="1">
      <c r="A24" s="81" t="s">
        <v>33</v>
      </c>
      <c r="B24" s="88" t="s">
        <v>146</v>
      </c>
      <c r="C24" s="83" t="s">
        <v>34</v>
      </c>
      <c r="D24" s="89" t="s">
        <v>147</v>
      </c>
      <c r="E24" s="89" t="s">
        <v>143</v>
      </c>
      <c r="F24" s="90"/>
      <c r="G24" s="91">
        <f t="shared" si="1"/>
        <v>200</v>
      </c>
      <c r="H24" s="91"/>
      <c r="I24" s="91">
        <v>200</v>
      </c>
      <c r="J24" s="105"/>
      <c r="K24" s="100"/>
    </row>
    <row r="25" spans="1:11" ht="20.100000000000001" customHeight="1">
      <c r="A25" s="81" t="s">
        <v>33</v>
      </c>
      <c r="B25" s="88" t="s">
        <v>148</v>
      </c>
      <c r="C25" s="83" t="s">
        <v>34</v>
      </c>
      <c r="D25" s="89" t="s">
        <v>149</v>
      </c>
      <c r="E25" s="89" t="s">
        <v>143</v>
      </c>
      <c r="F25" s="90"/>
      <c r="G25" s="91">
        <f t="shared" si="1"/>
        <v>200</v>
      </c>
      <c r="H25" s="91"/>
      <c r="I25" s="91">
        <v>200</v>
      </c>
      <c r="J25" s="105"/>
      <c r="K25" s="100"/>
    </row>
    <row r="26" spans="1:11" ht="20.100000000000001" customHeight="1">
      <c r="A26" s="81" t="s">
        <v>33</v>
      </c>
      <c r="B26" s="95"/>
      <c r="C26" s="83" t="s">
        <v>34</v>
      </c>
      <c r="D26" s="87" t="s">
        <v>150</v>
      </c>
      <c r="E26" s="87"/>
      <c r="F26" s="85"/>
      <c r="G26" s="86">
        <f t="shared" si="1"/>
        <v>1220</v>
      </c>
      <c r="H26" s="86">
        <f>SUM(H27:H30)</f>
        <v>700</v>
      </c>
      <c r="I26" s="86">
        <f>SUM(I27:I30)</f>
        <v>520</v>
      </c>
      <c r="J26" s="104"/>
      <c r="K26" s="96"/>
    </row>
    <row r="27" spans="1:11" ht="20.100000000000001" customHeight="1">
      <c r="A27" s="81" t="s">
        <v>33</v>
      </c>
      <c r="B27" s="88" t="s">
        <v>151</v>
      </c>
      <c r="C27" s="83" t="s">
        <v>34</v>
      </c>
      <c r="D27" s="89" t="s">
        <v>152</v>
      </c>
      <c r="E27" s="89" t="s">
        <v>153</v>
      </c>
      <c r="F27" s="90" t="s">
        <v>152</v>
      </c>
      <c r="G27" s="91">
        <f t="shared" si="1"/>
        <v>350</v>
      </c>
      <c r="H27" s="91">
        <v>350</v>
      </c>
      <c r="I27" s="91"/>
      <c r="J27" s="105"/>
      <c r="K27" s="100"/>
    </row>
    <row r="28" spans="1:11" ht="20.100000000000001" customHeight="1">
      <c r="A28" s="81" t="s">
        <v>33</v>
      </c>
      <c r="B28" s="88" t="s">
        <v>154</v>
      </c>
      <c r="C28" s="83" t="s">
        <v>34</v>
      </c>
      <c r="D28" s="89" t="s">
        <v>116</v>
      </c>
      <c r="E28" s="89" t="s">
        <v>153</v>
      </c>
      <c r="F28" s="90" t="s">
        <v>116</v>
      </c>
      <c r="G28" s="91">
        <f t="shared" si="1"/>
        <v>350</v>
      </c>
      <c r="H28" s="91">
        <v>350</v>
      </c>
      <c r="I28" s="91"/>
      <c r="J28" s="105"/>
      <c r="K28" s="100"/>
    </row>
    <row r="29" spans="1:11" ht="20.100000000000001" customHeight="1">
      <c r="A29" s="81" t="s">
        <v>33</v>
      </c>
      <c r="B29" s="88" t="s">
        <v>155</v>
      </c>
      <c r="C29" s="83" t="s">
        <v>34</v>
      </c>
      <c r="D29" s="89" t="s">
        <v>156</v>
      </c>
      <c r="E29" s="89" t="s">
        <v>153</v>
      </c>
      <c r="F29" s="90" t="s">
        <v>156</v>
      </c>
      <c r="G29" s="91">
        <f t="shared" si="1"/>
        <v>260</v>
      </c>
      <c r="H29" s="91"/>
      <c r="I29" s="91">
        <v>260</v>
      </c>
      <c r="J29" s="105"/>
      <c r="K29" s="100"/>
    </row>
    <row r="30" spans="1:11" ht="20.100000000000001" customHeight="1">
      <c r="A30" s="81" t="s">
        <v>33</v>
      </c>
      <c r="B30" s="88" t="s">
        <v>157</v>
      </c>
      <c r="C30" s="83" t="s">
        <v>34</v>
      </c>
      <c r="D30" s="89" t="s">
        <v>158</v>
      </c>
      <c r="E30" s="89" t="s">
        <v>153</v>
      </c>
      <c r="F30" s="90" t="s">
        <v>158</v>
      </c>
      <c r="G30" s="91">
        <f t="shared" si="1"/>
        <v>260</v>
      </c>
      <c r="H30" s="91"/>
      <c r="I30" s="91">
        <v>260</v>
      </c>
      <c r="J30" s="105"/>
      <c r="K30" s="100"/>
    </row>
    <row r="31" spans="1:11" s="60" customFormat="1" ht="20.100000000000001" customHeight="1">
      <c r="A31" s="159" t="s">
        <v>35</v>
      </c>
      <c r="B31" s="82"/>
      <c r="C31" s="83" t="s">
        <v>36</v>
      </c>
      <c r="D31" s="84" t="s">
        <v>159</v>
      </c>
      <c r="E31" s="84"/>
      <c r="F31" s="96"/>
      <c r="G31" s="86">
        <f t="shared" si="1"/>
        <v>4800</v>
      </c>
      <c r="H31" s="86">
        <f>H32+H43+H46</f>
        <v>2400</v>
      </c>
      <c r="I31" s="86">
        <f>I32+I43+I46</f>
        <v>2400</v>
      </c>
      <c r="J31" s="104"/>
      <c r="K31" s="107"/>
    </row>
    <row r="32" spans="1:11" s="60" customFormat="1" ht="20.100000000000001" customHeight="1">
      <c r="A32" s="159" t="s">
        <v>35</v>
      </c>
      <c r="B32" s="82"/>
      <c r="C32" s="83" t="s">
        <v>36</v>
      </c>
      <c r="D32" s="97" t="s">
        <v>109</v>
      </c>
      <c r="E32" s="97"/>
      <c r="F32" s="96"/>
      <c r="G32" s="86">
        <f t="shared" si="1"/>
        <v>3100</v>
      </c>
      <c r="H32" s="86">
        <f>SUM(H33:H42)</f>
        <v>1200</v>
      </c>
      <c r="I32" s="86">
        <f>SUM(I33:I42)</f>
        <v>1900</v>
      </c>
      <c r="J32" s="104"/>
      <c r="K32" s="107"/>
    </row>
    <row r="33" spans="1:11" ht="20.100000000000001" customHeight="1">
      <c r="A33" s="159" t="s">
        <v>35</v>
      </c>
      <c r="B33" s="88" t="s">
        <v>160</v>
      </c>
      <c r="C33" s="83" t="s">
        <v>36</v>
      </c>
      <c r="D33" s="89" t="s">
        <v>161</v>
      </c>
      <c r="E33" s="89" t="s">
        <v>112</v>
      </c>
      <c r="F33" s="90" t="s">
        <v>162</v>
      </c>
      <c r="G33" s="91">
        <f t="shared" si="1"/>
        <v>300</v>
      </c>
      <c r="H33" s="91">
        <v>300</v>
      </c>
      <c r="I33" s="91"/>
      <c r="J33" s="105"/>
      <c r="K33" s="108"/>
    </row>
    <row r="34" spans="1:11" ht="20.100000000000001" customHeight="1">
      <c r="A34" s="159" t="s">
        <v>35</v>
      </c>
      <c r="B34" s="88" t="s">
        <v>110</v>
      </c>
      <c r="C34" s="83" t="s">
        <v>36</v>
      </c>
      <c r="D34" s="89" t="s">
        <v>163</v>
      </c>
      <c r="E34" s="89" t="s">
        <v>112</v>
      </c>
      <c r="F34" s="90" t="s">
        <v>164</v>
      </c>
      <c r="G34" s="91">
        <f t="shared" si="1"/>
        <v>300</v>
      </c>
      <c r="H34" s="91">
        <v>300</v>
      </c>
      <c r="I34" s="91"/>
      <c r="J34" s="105"/>
      <c r="K34" s="108"/>
    </row>
    <row r="35" spans="1:11" ht="20.100000000000001" customHeight="1">
      <c r="A35" s="159" t="s">
        <v>35</v>
      </c>
      <c r="B35" s="88" t="s">
        <v>114</v>
      </c>
      <c r="C35" s="83" t="s">
        <v>36</v>
      </c>
      <c r="D35" s="89" t="s">
        <v>165</v>
      </c>
      <c r="E35" s="89" t="s">
        <v>112</v>
      </c>
      <c r="F35" s="90" t="s">
        <v>166</v>
      </c>
      <c r="G35" s="91">
        <f t="shared" si="1"/>
        <v>300</v>
      </c>
      <c r="H35" s="91">
        <v>300</v>
      </c>
      <c r="I35" s="91"/>
      <c r="J35" s="105"/>
      <c r="K35" s="108"/>
    </row>
    <row r="36" spans="1:11" ht="20.100000000000001" customHeight="1">
      <c r="A36" s="159" t="s">
        <v>35</v>
      </c>
      <c r="B36" s="88" t="s">
        <v>117</v>
      </c>
      <c r="C36" s="83" t="s">
        <v>36</v>
      </c>
      <c r="D36" s="89" t="s">
        <v>167</v>
      </c>
      <c r="E36" s="89" t="s">
        <v>112</v>
      </c>
      <c r="F36" s="90" t="s">
        <v>124</v>
      </c>
      <c r="G36" s="91">
        <f t="shared" si="1"/>
        <v>300</v>
      </c>
      <c r="H36" s="91">
        <v>300</v>
      </c>
      <c r="I36" s="91"/>
      <c r="J36" s="105"/>
      <c r="K36" s="108"/>
    </row>
    <row r="37" spans="1:11" ht="20.100000000000001" customHeight="1">
      <c r="A37" s="159" t="s">
        <v>35</v>
      </c>
      <c r="B37" s="88" t="s">
        <v>120</v>
      </c>
      <c r="C37" s="83" t="s">
        <v>36</v>
      </c>
      <c r="D37" s="89" t="s">
        <v>168</v>
      </c>
      <c r="E37" s="89" t="s">
        <v>112</v>
      </c>
      <c r="F37" s="90" t="s">
        <v>169</v>
      </c>
      <c r="G37" s="91">
        <f t="shared" si="1"/>
        <v>400</v>
      </c>
      <c r="H37" s="91"/>
      <c r="I37" s="91">
        <v>400</v>
      </c>
      <c r="J37" s="105"/>
      <c r="K37" s="108"/>
    </row>
    <row r="38" spans="1:11" ht="20.100000000000001" customHeight="1">
      <c r="A38" s="159" t="s">
        <v>35</v>
      </c>
      <c r="B38" s="88" t="s">
        <v>122</v>
      </c>
      <c r="C38" s="83" t="s">
        <v>36</v>
      </c>
      <c r="D38" s="89" t="s">
        <v>170</v>
      </c>
      <c r="E38" s="89" t="s">
        <v>112</v>
      </c>
      <c r="F38" s="90" t="s">
        <v>124</v>
      </c>
      <c r="G38" s="98">
        <f t="shared" si="1"/>
        <v>300</v>
      </c>
      <c r="H38" s="98"/>
      <c r="I38" s="99">
        <v>300</v>
      </c>
      <c r="J38" s="109"/>
      <c r="K38" s="108"/>
    </row>
    <row r="39" spans="1:11" ht="20.100000000000001" customHeight="1">
      <c r="A39" s="159" t="s">
        <v>35</v>
      </c>
      <c r="B39" s="88" t="s">
        <v>125</v>
      </c>
      <c r="C39" s="83" t="s">
        <v>36</v>
      </c>
      <c r="D39" s="89" t="s">
        <v>171</v>
      </c>
      <c r="E39" s="89" t="s">
        <v>112</v>
      </c>
      <c r="F39" s="90" t="s">
        <v>113</v>
      </c>
      <c r="G39" s="91">
        <f t="shared" si="1"/>
        <v>300</v>
      </c>
      <c r="H39" s="91"/>
      <c r="I39" s="91">
        <v>300</v>
      </c>
      <c r="J39" s="105"/>
      <c r="K39" s="108"/>
    </row>
    <row r="40" spans="1:11" ht="20.100000000000001" customHeight="1">
      <c r="A40" s="159" t="s">
        <v>35</v>
      </c>
      <c r="B40" s="88" t="s">
        <v>127</v>
      </c>
      <c r="C40" s="83" t="s">
        <v>36</v>
      </c>
      <c r="D40" s="89" t="s">
        <v>172</v>
      </c>
      <c r="E40" s="89" t="s">
        <v>112</v>
      </c>
      <c r="F40" s="90" t="s">
        <v>173</v>
      </c>
      <c r="G40" s="99">
        <f t="shared" si="1"/>
        <v>300</v>
      </c>
      <c r="H40" s="99"/>
      <c r="I40" s="99">
        <v>300</v>
      </c>
      <c r="J40" s="109"/>
      <c r="K40" s="108"/>
    </row>
    <row r="41" spans="1:11" ht="20.100000000000001" customHeight="1">
      <c r="A41" s="159" t="s">
        <v>35</v>
      </c>
      <c r="B41" s="88" t="s">
        <v>129</v>
      </c>
      <c r="C41" s="83" t="s">
        <v>36</v>
      </c>
      <c r="D41" s="89" t="s">
        <v>174</v>
      </c>
      <c r="E41" s="89" t="s">
        <v>112</v>
      </c>
      <c r="F41" s="90" t="s">
        <v>175</v>
      </c>
      <c r="G41" s="91">
        <f t="shared" si="1"/>
        <v>300</v>
      </c>
      <c r="H41" s="91"/>
      <c r="I41" s="91">
        <v>300</v>
      </c>
      <c r="J41" s="105"/>
      <c r="K41" s="108"/>
    </row>
    <row r="42" spans="1:11" ht="20.100000000000001" customHeight="1">
      <c r="A42" s="159" t="s">
        <v>35</v>
      </c>
      <c r="B42" s="88" t="s">
        <v>132</v>
      </c>
      <c r="C42" s="83" t="s">
        <v>36</v>
      </c>
      <c r="D42" s="89" t="s">
        <v>176</v>
      </c>
      <c r="E42" s="89" t="s">
        <v>112</v>
      </c>
      <c r="F42" s="90" t="s">
        <v>177</v>
      </c>
      <c r="G42" s="91">
        <f t="shared" si="1"/>
        <v>300</v>
      </c>
      <c r="H42" s="91"/>
      <c r="I42" s="91">
        <v>300</v>
      </c>
      <c r="J42" s="105"/>
      <c r="K42" s="108"/>
    </row>
    <row r="43" spans="1:11" s="60" customFormat="1" ht="20.100000000000001" customHeight="1">
      <c r="A43" s="159" t="s">
        <v>35</v>
      </c>
      <c r="B43" s="82"/>
      <c r="C43" s="83" t="s">
        <v>36</v>
      </c>
      <c r="D43" s="97" t="s">
        <v>178</v>
      </c>
      <c r="E43" s="97"/>
      <c r="F43" s="96"/>
      <c r="G43" s="86">
        <f t="shared" si="1"/>
        <v>400</v>
      </c>
      <c r="H43" s="86">
        <f>SUM(H44:H45)</f>
        <v>400</v>
      </c>
      <c r="I43" s="86"/>
      <c r="J43" s="104"/>
      <c r="K43" s="107"/>
    </row>
    <row r="44" spans="1:11" ht="20.100000000000001" customHeight="1">
      <c r="A44" s="159" t="s">
        <v>35</v>
      </c>
      <c r="B44" s="88" t="s">
        <v>179</v>
      </c>
      <c r="C44" s="83" t="s">
        <v>36</v>
      </c>
      <c r="D44" s="89" t="s">
        <v>180</v>
      </c>
      <c r="E44" s="89" t="s">
        <v>181</v>
      </c>
      <c r="F44" s="90" t="s">
        <v>182</v>
      </c>
      <c r="G44" s="91">
        <f t="shared" si="1"/>
        <v>200</v>
      </c>
      <c r="H44" s="91">
        <v>200</v>
      </c>
      <c r="I44" s="91"/>
      <c r="J44" s="105"/>
      <c r="K44" s="108"/>
    </row>
    <row r="45" spans="1:11" ht="20.100000000000001" customHeight="1">
      <c r="A45" s="159" t="s">
        <v>35</v>
      </c>
      <c r="B45" s="88" t="s">
        <v>183</v>
      </c>
      <c r="C45" s="83" t="s">
        <v>36</v>
      </c>
      <c r="D45" s="89" t="s">
        <v>184</v>
      </c>
      <c r="E45" s="89" t="s">
        <v>181</v>
      </c>
      <c r="F45" s="90" t="s">
        <v>185</v>
      </c>
      <c r="G45" s="91">
        <f t="shared" si="1"/>
        <v>200</v>
      </c>
      <c r="H45" s="91">
        <v>200</v>
      </c>
      <c r="I45" s="91"/>
      <c r="J45" s="105"/>
      <c r="K45" s="108"/>
    </row>
    <row r="46" spans="1:11" ht="20.100000000000001" customHeight="1">
      <c r="A46" s="159" t="s">
        <v>35</v>
      </c>
      <c r="B46" s="82"/>
      <c r="C46" s="83" t="s">
        <v>36</v>
      </c>
      <c r="D46" s="97" t="s">
        <v>186</v>
      </c>
      <c r="E46" s="97"/>
      <c r="F46" s="100"/>
      <c r="G46" s="86">
        <f t="shared" si="1"/>
        <v>1300</v>
      </c>
      <c r="H46" s="86">
        <f>SUM(H47:H51)</f>
        <v>800</v>
      </c>
      <c r="I46" s="86">
        <f>SUM(I47:I51)</f>
        <v>500</v>
      </c>
      <c r="J46" s="104"/>
      <c r="K46" s="108"/>
    </row>
    <row r="47" spans="1:11" ht="20.100000000000001" customHeight="1">
      <c r="A47" s="159" t="s">
        <v>35</v>
      </c>
      <c r="B47" s="88" t="s">
        <v>187</v>
      </c>
      <c r="C47" s="83" t="s">
        <v>36</v>
      </c>
      <c r="D47" s="89" t="s">
        <v>188</v>
      </c>
      <c r="E47" s="89" t="s">
        <v>189</v>
      </c>
      <c r="F47" s="90" t="s">
        <v>190</v>
      </c>
      <c r="G47" s="91">
        <f t="shared" si="1"/>
        <v>400</v>
      </c>
      <c r="H47" s="91">
        <v>400</v>
      </c>
      <c r="I47" s="91"/>
      <c r="J47" s="105"/>
      <c r="K47" s="108"/>
    </row>
    <row r="48" spans="1:11" ht="20.100000000000001" customHeight="1">
      <c r="A48" s="159" t="s">
        <v>35</v>
      </c>
      <c r="B48" s="88" t="s">
        <v>191</v>
      </c>
      <c r="C48" s="83" t="s">
        <v>36</v>
      </c>
      <c r="D48" s="89" t="s">
        <v>192</v>
      </c>
      <c r="E48" s="89" t="s">
        <v>189</v>
      </c>
      <c r="F48" s="90" t="s">
        <v>124</v>
      </c>
      <c r="G48" s="91">
        <f t="shared" si="1"/>
        <v>200</v>
      </c>
      <c r="H48" s="91">
        <v>200</v>
      </c>
      <c r="I48" s="91"/>
      <c r="J48" s="105"/>
      <c r="K48" s="108"/>
    </row>
    <row r="49" spans="1:11" ht="20.100000000000001" customHeight="1">
      <c r="A49" s="159" t="s">
        <v>35</v>
      </c>
      <c r="B49" s="88" t="s">
        <v>193</v>
      </c>
      <c r="C49" s="83" t="s">
        <v>36</v>
      </c>
      <c r="D49" s="89" t="s">
        <v>194</v>
      </c>
      <c r="E49" s="89" t="s">
        <v>189</v>
      </c>
      <c r="F49" s="90" t="s">
        <v>156</v>
      </c>
      <c r="G49" s="91">
        <f t="shared" si="1"/>
        <v>200</v>
      </c>
      <c r="H49" s="91">
        <v>200</v>
      </c>
      <c r="I49" s="91"/>
      <c r="J49" s="105"/>
      <c r="K49" s="108"/>
    </row>
    <row r="50" spans="1:11" ht="20.100000000000001" customHeight="1">
      <c r="A50" s="159" t="s">
        <v>35</v>
      </c>
      <c r="B50" s="88" t="s">
        <v>195</v>
      </c>
      <c r="C50" s="83" t="s">
        <v>36</v>
      </c>
      <c r="D50" s="89" t="s">
        <v>196</v>
      </c>
      <c r="E50" s="89" t="s">
        <v>189</v>
      </c>
      <c r="F50" s="90" t="s">
        <v>197</v>
      </c>
      <c r="G50" s="91">
        <f t="shared" si="1"/>
        <v>200</v>
      </c>
      <c r="H50" s="91"/>
      <c r="I50" s="91">
        <v>200</v>
      </c>
      <c r="J50" s="105"/>
      <c r="K50" s="108"/>
    </row>
    <row r="51" spans="1:11" ht="20.100000000000001" customHeight="1">
      <c r="A51" s="159" t="s">
        <v>35</v>
      </c>
      <c r="B51" s="88" t="s">
        <v>198</v>
      </c>
      <c r="C51" s="83" t="s">
        <v>36</v>
      </c>
      <c r="D51" s="89" t="s">
        <v>199</v>
      </c>
      <c r="E51" s="89" t="s">
        <v>189</v>
      </c>
      <c r="F51" s="90" t="s">
        <v>200</v>
      </c>
      <c r="G51" s="91">
        <f t="shared" si="1"/>
        <v>300</v>
      </c>
      <c r="H51" s="91"/>
      <c r="I51" s="91">
        <v>300</v>
      </c>
      <c r="J51" s="105"/>
      <c r="K51" s="108"/>
    </row>
    <row r="52" spans="1:11" s="60" customFormat="1" ht="20.100000000000001" customHeight="1">
      <c r="A52" s="159" t="s">
        <v>37</v>
      </c>
      <c r="B52" s="82"/>
      <c r="C52" s="83" t="s">
        <v>38</v>
      </c>
      <c r="D52" s="84" t="s">
        <v>201</v>
      </c>
      <c r="E52" s="84"/>
      <c r="F52" s="96"/>
      <c r="G52" s="86">
        <f t="shared" si="1"/>
        <v>5000</v>
      </c>
      <c r="H52" s="86">
        <f>SUM(H53,H60,H64,H67,H72)</f>
        <v>2500</v>
      </c>
      <c r="I52" s="86">
        <f>SUM(I53,I60,I64,I67,I72)</f>
        <v>2500</v>
      </c>
      <c r="J52" s="104"/>
      <c r="K52" s="107"/>
    </row>
    <row r="53" spans="1:11" ht="20.100000000000001" customHeight="1">
      <c r="A53" s="159" t="s">
        <v>37</v>
      </c>
      <c r="B53" s="82"/>
      <c r="C53" s="83" t="s">
        <v>38</v>
      </c>
      <c r="D53" s="97" t="s">
        <v>109</v>
      </c>
      <c r="E53" s="97"/>
      <c r="F53" s="100"/>
      <c r="G53" s="86">
        <f t="shared" si="1"/>
        <v>1200</v>
      </c>
      <c r="H53" s="86">
        <f>SUM(H54:H59)</f>
        <v>1200</v>
      </c>
      <c r="I53" s="86">
        <f>SUM(I54:I59)</f>
        <v>0</v>
      </c>
      <c r="J53" s="104"/>
      <c r="K53" s="108"/>
    </row>
    <row r="54" spans="1:11" ht="20.100000000000001" customHeight="1">
      <c r="A54" s="159" t="s">
        <v>37</v>
      </c>
      <c r="B54" s="88" t="s">
        <v>114</v>
      </c>
      <c r="C54" s="83" t="s">
        <v>38</v>
      </c>
      <c r="D54" s="89" t="s">
        <v>202</v>
      </c>
      <c r="E54" s="89" t="s">
        <v>112</v>
      </c>
      <c r="F54" s="90" t="s">
        <v>124</v>
      </c>
      <c r="G54" s="91">
        <f t="shared" ref="G54:G97" si="2">SUM(H54:J54)</f>
        <v>250</v>
      </c>
      <c r="H54" s="91">
        <v>250</v>
      </c>
      <c r="I54" s="91"/>
      <c r="J54" s="105"/>
      <c r="K54" s="108"/>
    </row>
    <row r="55" spans="1:11" ht="26.25" customHeight="1">
      <c r="A55" s="159" t="s">
        <v>37</v>
      </c>
      <c r="B55" s="88" t="s">
        <v>117</v>
      </c>
      <c r="C55" s="83" t="s">
        <v>38</v>
      </c>
      <c r="D55" s="89" t="s">
        <v>203</v>
      </c>
      <c r="E55" s="89" t="s">
        <v>112</v>
      </c>
      <c r="F55" s="90" t="s">
        <v>204</v>
      </c>
      <c r="G55" s="91">
        <f t="shared" si="2"/>
        <v>250</v>
      </c>
      <c r="H55" s="91">
        <v>250</v>
      </c>
      <c r="I55" s="91"/>
      <c r="J55" s="105"/>
      <c r="K55" s="108"/>
    </row>
    <row r="56" spans="1:11" ht="20.100000000000001" customHeight="1">
      <c r="A56" s="159" t="s">
        <v>37</v>
      </c>
      <c r="B56" s="88" t="s">
        <v>120</v>
      </c>
      <c r="C56" s="83" t="s">
        <v>38</v>
      </c>
      <c r="D56" s="89" t="s">
        <v>205</v>
      </c>
      <c r="E56" s="89" t="s">
        <v>112</v>
      </c>
      <c r="F56" s="90" t="s">
        <v>206</v>
      </c>
      <c r="G56" s="91">
        <f t="shared" si="2"/>
        <v>250</v>
      </c>
      <c r="H56" s="91">
        <v>250</v>
      </c>
      <c r="I56" s="91"/>
      <c r="J56" s="105"/>
      <c r="K56" s="108"/>
    </row>
    <row r="57" spans="1:11" ht="20.100000000000001" customHeight="1">
      <c r="A57" s="159" t="s">
        <v>37</v>
      </c>
      <c r="B57" s="88" t="s">
        <v>122</v>
      </c>
      <c r="C57" s="83" t="s">
        <v>38</v>
      </c>
      <c r="D57" s="89" t="s">
        <v>207</v>
      </c>
      <c r="E57" s="89" t="s">
        <v>112</v>
      </c>
      <c r="F57" s="90" t="s">
        <v>124</v>
      </c>
      <c r="G57" s="91">
        <f t="shared" si="2"/>
        <v>250</v>
      </c>
      <c r="H57" s="91">
        <v>250</v>
      </c>
      <c r="I57" s="91"/>
      <c r="J57" s="105"/>
      <c r="K57" s="108"/>
    </row>
    <row r="58" spans="1:11" ht="20.100000000000001" customHeight="1">
      <c r="A58" s="159" t="s">
        <v>37</v>
      </c>
      <c r="B58" s="88" t="s">
        <v>125</v>
      </c>
      <c r="C58" s="83" t="s">
        <v>38</v>
      </c>
      <c r="D58" s="89" t="s">
        <v>208</v>
      </c>
      <c r="E58" s="89" t="s">
        <v>112</v>
      </c>
      <c r="F58" s="90" t="s">
        <v>124</v>
      </c>
      <c r="G58" s="91">
        <f t="shared" si="2"/>
        <v>100</v>
      </c>
      <c r="H58" s="91">
        <v>100</v>
      </c>
      <c r="I58" s="91"/>
      <c r="J58" s="105"/>
      <c r="K58" s="108"/>
    </row>
    <row r="59" spans="1:11" ht="20.100000000000001" customHeight="1">
      <c r="A59" s="159" t="s">
        <v>37</v>
      </c>
      <c r="B59" s="88" t="s">
        <v>127</v>
      </c>
      <c r="C59" s="83" t="s">
        <v>38</v>
      </c>
      <c r="D59" s="89" t="s">
        <v>209</v>
      </c>
      <c r="E59" s="89" t="s">
        <v>112</v>
      </c>
      <c r="F59" s="90" t="s">
        <v>156</v>
      </c>
      <c r="G59" s="91">
        <f t="shared" si="2"/>
        <v>100</v>
      </c>
      <c r="H59" s="91">
        <v>100</v>
      </c>
      <c r="I59" s="91"/>
      <c r="J59" s="105"/>
      <c r="K59" s="108"/>
    </row>
    <row r="60" spans="1:11" ht="20.100000000000001" customHeight="1">
      <c r="A60" s="159" t="s">
        <v>37</v>
      </c>
      <c r="B60" s="82"/>
      <c r="C60" s="83" t="s">
        <v>38</v>
      </c>
      <c r="D60" s="97" t="s">
        <v>178</v>
      </c>
      <c r="E60" s="97"/>
      <c r="F60" s="100"/>
      <c r="G60" s="86">
        <f t="shared" si="2"/>
        <v>1000</v>
      </c>
      <c r="H60" s="86">
        <f>SUM(H61:H63)</f>
        <v>0</v>
      </c>
      <c r="I60" s="86">
        <f>SUM(I61:I63)</f>
        <v>1000</v>
      </c>
      <c r="J60" s="104"/>
      <c r="K60" s="108"/>
    </row>
    <row r="61" spans="1:11" ht="24" customHeight="1">
      <c r="A61" s="159" t="s">
        <v>37</v>
      </c>
      <c r="B61" s="88" t="s">
        <v>179</v>
      </c>
      <c r="C61" s="83" t="s">
        <v>38</v>
      </c>
      <c r="D61" s="89" t="s">
        <v>210</v>
      </c>
      <c r="E61" s="89" t="s">
        <v>181</v>
      </c>
      <c r="F61" s="90" t="s">
        <v>211</v>
      </c>
      <c r="G61" s="91">
        <f t="shared" si="2"/>
        <v>400</v>
      </c>
      <c r="H61" s="91"/>
      <c r="I61" s="91">
        <v>400</v>
      </c>
      <c r="J61" s="105"/>
      <c r="K61" s="108"/>
    </row>
    <row r="62" spans="1:11" ht="20.100000000000001" customHeight="1">
      <c r="A62" s="159" t="s">
        <v>37</v>
      </c>
      <c r="B62" s="88" t="s">
        <v>183</v>
      </c>
      <c r="C62" s="83" t="s">
        <v>38</v>
      </c>
      <c r="D62" s="89" t="s">
        <v>212</v>
      </c>
      <c r="E62" s="89" t="s">
        <v>181</v>
      </c>
      <c r="F62" s="90" t="s">
        <v>119</v>
      </c>
      <c r="G62" s="91">
        <f t="shared" si="2"/>
        <v>400</v>
      </c>
      <c r="H62" s="91"/>
      <c r="I62" s="91">
        <v>400</v>
      </c>
      <c r="J62" s="105"/>
      <c r="K62" s="108"/>
    </row>
    <row r="63" spans="1:11" ht="20.100000000000001" customHeight="1">
      <c r="A63" s="159" t="s">
        <v>37</v>
      </c>
      <c r="B63" s="88" t="s">
        <v>213</v>
      </c>
      <c r="C63" s="83" t="s">
        <v>38</v>
      </c>
      <c r="D63" s="89" t="s">
        <v>214</v>
      </c>
      <c r="E63" s="89" t="s">
        <v>181</v>
      </c>
      <c r="F63" s="90" t="s">
        <v>215</v>
      </c>
      <c r="G63" s="91">
        <f t="shared" si="2"/>
        <v>200</v>
      </c>
      <c r="H63" s="91"/>
      <c r="I63" s="91">
        <v>200</v>
      </c>
      <c r="J63" s="105"/>
      <c r="K63" s="108"/>
    </row>
    <row r="64" spans="1:11" ht="20.100000000000001" customHeight="1">
      <c r="A64" s="159" t="s">
        <v>37</v>
      </c>
      <c r="B64" s="82"/>
      <c r="C64" s="83" t="s">
        <v>38</v>
      </c>
      <c r="D64" s="97" t="s">
        <v>136</v>
      </c>
      <c r="E64" s="97"/>
      <c r="F64" s="100"/>
      <c r="G64" s="86">
        <f t="shared" si="2"/>
        <v>500</v>
      </c>
      <c r="H64" s="86">
        <f>SUM(H65:H66)</f>
        <v>500</v>
      </c>
      <c r="I64" s="86">
        <f>SUM(I65:I66)</f>
        <v>0</v>
      </c>
      <c r="J64" s="104"/>
      <c r="K64" s="108"/>
    </row>
    <row r="65" spans="1:11" ht="20.100000000000001" customHeight="1">
      <c r="A65" s="159" t="s">
        <v>37</v>
      </c>
      <c r="B65" s="88" t="s">
        <v>216</v>
      </c>
      <c r="C65" s="83" t="s">
        <v>38</v>
      </c>
      <c r="D65" s="89" t="s">
        <v>217</v>
      </c>
      <c r="E65" s="89" t="s">
        <v>139</v>
      </c>
      <c r="F65" s="90" t="s">
        <v>124</v>
      </c>
      <c r="G65" s="91">
        <f t="shared" si="2"/>
        <v>250</v>
      </c>
      <c r="H65" s="91">
        <v>250</v>
      </c>
      <c r="I65" s="91"/>
      <c r="J65" s="105"/>
      <c r="K65" s="108"/>
    </row>
    <row r="66" spans="1:11" ht="20.100000000000001" customHeight="1">
      <c r="A66" s="159" t="s">
        <v>37</v>
      </c>
      <c r="B66" s="88" t="s">
        <v>218</v>
      </c>
      <c r="C66" s="83" t="s">
        <v>38</v>
      </c>
      <c r="D66" s="89" t="s">
        <v>219</v>
      </c>
      <c r="E66" s="89" t="s">
        <v>139</v>
      </c>
      <c r="F66" s="90" t="s">
        <v>124</v>
      </c>
      <c r="G66" s="91">
        <f t="shared" si="2"/>
        <v>250</v>
      </c>
      <c r="H66" s="91">
        <v>250</v>
      </c>
      <c r="I66" s="91"/>
      <c r="J66" s="105"/>
      <c r="K66" s="108"/>
    </row>
    <row r="67" spans="1:11" ht="20.100000000000001" customHeight="1">
      <c r="A67" s="159" t="s">
        <v>37</v>
      </c>
      <c r="B67" s="82"/>
      <c r="C67" s="83" t="s">
        <v>38</v>
      </c>
      <c r="D67" s="97" t="s">
        <v>140</v>
      </c>
      <c r="E67" s="97"/>
      <c r="F67" s="100"/>
      <c r="G67" s="86">
        <f t="shared" si="2"/>
        <v>1800</v>
      </c>
      <c r="H67" s="86">
        <f>SUM(H68:H71)</f>
        <v>800</v>
      </c>
      <c r="I67" s="86">
        <f>SUM(I68:I71)</f>
        <v>1000</v>
      </c>
      <c r="J67" s="104"/>
      <c r="K67" s="108"/>
    </row>
    <row r="68" spans="1:11" ht="20.100000000000001" customHeight="1">
      <c r="A68" s="159" t="s">
        <v>37</v>
      </c>
      <c r="B68" s="88" t="s">
        <v>220</v>
      </c>
      <c r="C68" s="83" t="s">
        <v>38</v>
      </c>
      <c r="D68" s="89" t="s">
        <v>221</v>
      </c>
      <c r="E68" s="89" t="s">
        <v>143</v>
      </c>
      <c r="F68" s="90" t="s">
        <v>222</v>
      </c>
      <c r="G68" s="91">
        <f t="shared" si="2"/>
        <v>400</v>
      </c>
      <c r="H68" s="91">
        <v>400</v>
      </c>
      <c r="I68" s="91"/>
      <c r="J68" s="105"/>
      <c r="K68" s="108"/>
    </row>
    <row r="69" spans="1:11" ht="20.100000000000001" customHeight="1">
      <c r="A69" s="159" t="s">
        <v>37</v>
      </c>
      <c r="B69" s="88" t="s">
        <v>223</v>
      </c>
      <c r="C69" s="83" t="s">
        <v>38</v>
      </c>
      <c r="D69" s="89" t="s">
        <v>224</v>
      </c>
      <c r="E69" s="89" t="s">
        <v>143</v>
      </c>
      <c r="F69" s="90" t="s">
        <v>124</v>
      </c>
      <c r="G69" s="91">
        <f t="shared" si="2"/>
        <v>400</v>
      </c>
      <c r="H69" s="91">
        <v>400</v>
      </c>
      <c r="I69" s="91"/>
      <c r="J69" s="105"/>
      <c r="K69" s="108"/>
    </row>
    <row r="70" spans="1:11" ht="20.100000000000001" customHeight="1">
      <c r="A70" s="159" t="s">
        <v>37</v>
      </c>
      <c r="B70" s="88" t="s">
        <v>225</v>
      </c>
      <c r="C70" s="83" t="s">
        <v>38</v>
      </c>
      <c r="D70" s="89" t="s">
        <v>226</v>
      </c>
      <c r="E70" s="89" t="s">
        <v>143</v>
      </c>
      <c r="F70" s="90" t="s">
        <v>227</v>
      </c>
      <c r="G70" s="91">
        <f t="shared" si="2"/>
        <v>500</v>
      </c>
      <c r="H70" s="91"/>
      <c r="I70" s="91">
        <v>500</v>
      </c>
      <c r="J70" s="105"/>
      <c r="K70" s="108"/>
    </row>
    <row r="71" spans="1:11" ht="20.100000000000001" customHeight="1">
      <c r="A71" s="159" t="s">
        <v>37</v>
      </c>
      <c r="B71" s="88" t="s">
        <v>228</v>
      </c>
      <c r="C71" s="83" t="s">
        <v>38</v>
      </c>
      <c r="D71" s="89" t="s">
        <v>229</v>
      </c>
      <c r="E71" s="89" t="s">
        <v>143</v>
      </c>
      <c r="F71" s="90" t="s">
        <v>230</v>
      </c>
      <c r="G71" s="91">
        <f t="shared" si="2"/>
        <v>500</v>
      </c>
      <c r="H71" s="91"/>
      <c r="I71" s="91">
        <v>500</v>
      </c>
      <c r="J71" s="105"/>
      <c r="K71" s="108"/>
    </row>
    <row r="72" spans="1:11" ht="20.100000000000001" customHeight="1">
      <c r="A72" s="159" t="s">
        <v>37</v>
      </c>
      <c r="B72" s="82"/>
      <c r="C72" s="83" t="s">
        <v>38</v>
      </c>
      <c r="D72" s="97" t="s">
        <v>150</v>
      </c>
      <c r="E72" s="97"/>
      <c r="F72" s="100"/>
      <c r="G72" s="86">
        <f t="shared" si="2"/>
        <v>500</v>
      </c>
      <c r="H72" s="86">
        <f>SUM(H73:H73)</f>
        <v>0</v>
      </c>
      <c r="I72" s="86">
        <f>SUM(I73:I73)</f>
        <v>500</v>
      </c>
      <c r="J72" s="104"/>
      <c r="K72" s="108"/>
    </row>
    <row r="73" spans="1:11" ht="20.100000000000001" customHeight="1">
      <c r="A73" s="159" t="s">
        <v>37</v>
      </c>
      <c r="B73" s="88" t="s">
        <v>231</v>
      </c>
      <c r="C73" s="83" t="s">
        <v>38</v>
      </c>
      <c r="D73" s="89" t="s">
        <v>232</v>
      </c>
      <c r="E73" s="89" t="s">
        <v>153</v>
      </c>
      <c r="F73" s="90" t="s">
        <v>124</v>
      </c>
      <c r="G73" s="91">
        <f t="shared" si="2"/>
        <v>500</v>
      </c>
      <c r="H73" s="91"/>
      <c r="I73" s="91">
        <v>500</v>
      </c>
      <c r="J73" s="105"/>
      <c r="K73" s="108"/>
    </row>
    <row r="74" spans="1:11" s="60" customFormat="1" ht="20.100000000000001" customHeight="1">
      <c r="A74" s="159" t="s">
        <v>39</v>
      </c>
      <c r="B74" s="82"/>
      <c r="C74" s="83" t="s">
        <v>40</v>
      </c>
      <c r="D74" s="84" t="s">
        <v>233</v>
      </c>
      <c r="E74" s="84"/>
      <c r="F74" s="96"/>
      <c r="G74" s="86">
        <f t="shared" si="2"/>
        <v>5200</v>
      </c>
      <c r="H74" s="86">
        <f>SUM(H75,H82,H89,H93)</f>
        <v>2600</v>
      </c>
      <c r="I74" s="86">
        <f>SUM(I75,I82,I89,I93)</f>
        <v>2600</v>
      </c>
      <c r="J74" s="104"/>
      <c r="K74" s="107"/>
    </row>
    <row r="75" spans="1:11" ht="20.100000000000001" customHeight="1">
      <c r="A75" s="159" t="s">
        <v>39</v>
      </c>
      <c r="B75" s="82"/>
      <c r="C75" s="83" t="s">
        <v>40</v>
      </c>
      <c r="D75" s="97" t="s">
        <v>109</v>
      </c>
      <c r="E75" s="97"/>
      <c r="F75" s="100"/>
      <c r="G75" s="86">
        <f t="shared" si="2"/>
        <v>850</v>
      </c>
      <c r="H75" s="86">
        <f>SUM(H76:H81)</f>
        <v>850</v>
      </c>
      <c r="I75" s="86">
        <f>SUM(I76:I81)</f>
        <v>0</v>
      </c>
      <c r="J75" s="104"/>
      <c r="K75" s="108"/>
    </row>
    <row r="76" spans="1:11" ht="20.100000000000001" customHeight="1">
      <c r="A76" s="159" t="s">
        <v>39</v>
      </c>
      <c r="B76" s="88" t="s">
        <v>117</v>
      </c>
      <c r="C76" s="83" t="s">
        <v>40</v>
      </c>
      <c r="D76" s="89" t="s">
        <v>234</v>
      </c>
      <c r="E76" s="89" t="s">
        <v>112</v>
      </c>
      <c r="F76" s="90"/>
      <c r="G76" s="91">
        <f t="shared" si="2"/>
        <v>150</v>
      </c>
      <c r="H76" s="91">
        <v>150</v>
      </c>
      <c r="I76" s="91"/>
      <c r="J76" s="105"/>
      <c r="K76" s="108"/>
    </row>
    <row r="77" spans="1:11" ht="20.100000000000001" customHeight="1">
      <c r="A77" s="159" t="s">
        <v>39</v>
      </c>
      <c r="B77" s="88" t="s">
        <v>120</v>
      </c>
      <c r="C77" s="83" t="s">
        <v>40</v>
      </c>
      <c r="D77" s="89" t="s">
        <v>235</v>
      </c>
      <c r="E77" s="89" t="s">
        <v>112</v>
      </c>
      <c r="F77" s="90"/>
      <c r="G77" s="91">
        <f t="shared" si="2"/>
        <v>100</v>
      </c>
      <c r="H77" s="91">
        <v>100</v>
      </c>
      <c r="I77" s="91"/>
      <c r="J77" s="105"/>
      <c r="K77" s="108"/>
    </row>
    <row r="78" spans="1:11" ht="20.100000000000001" customHeight="1">
      <c r="A78" s="159" t="s">
        <v>39</v>
      </c>
      <c r="B78" s="88" t="s">
        <v>122</v>
      </c>
      <c r="C78" s="83" t="s">
        <v>40</v>
      </c>
      <c r="D78" s="89" t="s">
        <v>236</v>
      </c>
      <c r="E78" s="89" t="s">
        <v>112</v>
      </c>
      <c r="F78" s="90"/>
      <c r="G78" s="91">
        <f t="shared" si="2"/>
        <v>200</v>
      </c>
      <c r="H78" s="91">
        <v>200</v>
      </c>
      <c r="I78" s="91"/>
      <c r="J78" s="105"/>
      <c r="K78" s="108"/>
    </row>
    <row r="79" spans="1:11" ht="20.100000000000001" customHeight="1">
      <c r="A79" s="159" t="s">
        <v>39</v>
      </c>
      <c r="B79" s="88" t="s">
        <v>125</v>
      </c>
      <c r="C79" s="83" t="s">
        <v>40</v>
      </c>
      <c r="D79" s="89" t="s">
        <v>237</v>
      </c>
      <c r="E79" s="89" t="s">
        <v>112</v>
      </c>
      <c r="F79" s="90"/>
      <c r="G79" s="91">
        <f t="shared" si="2"/>
        <v>100</v>
      </c>
      <c r="H79" s="91">
        <v>100</v>
      </c>
      <c r="I79" s="91"/>
      <c r="J79" s="105"/>
      <c r="K79" s="108"/>
    </row>
    <row r="80" spans="1:11" ht="20.100000000000001" customHeight="1">
      <c r="A80" s="159" t="s">
        <v>39</v>
      </c>
      <c r="B80" s="88" t="s">
        <v>127</v>
      </c>
      <c r="C80" s="83" t="s">
        <v>40</v>
      </c>
      <c r="D80" s="89" t="s">
        <v>238</v>
      </c>
      <c r="E80" s="89" t="s">
        <v>112</v>
      </c>
      <c r="F80" s="90"/>
      <c r="G80" s="91">
        <f t="shared" si="2"/>
        <v>200</v>
      </c>
      <c r="H80" s="91">
        <v>200</v>
      </c>
      <c r="I80" s="91"/>
      <c r="J80" s="105"/>
      <c r="K80" s="108"/>
    </row>
    <row r="81" spans="1:11" ht="20.100000000000001" customHeight="1">
      <c r="A81" s="159" t="s">
        <v>39</v>
      </c>
      <c r="B81" s="88" t="s">
        <v>129</v>
      </c>
      <c r="C81" s="83" t="s">
        <v>40</v>
      </c>
      <c r="D81" s="89" t="s">
        <v>239</v>
      </c>
      <c r="E81" s="89" t="s">
        <v>112</v>
      </c>
      <c r="F81" s="90"/>
      <c r="G81" s="91">
        <f t="shared" si="2"/>
        <v>100</v>
      </c>
      <c r="H81" s="91">
        <v>100</v>
      </c>
      <c r="I81" s="91"/>
      <c r="J81" s="105"/>
      <c r="K81" s="108"/>
    </row>
    <row r="82" spans="1:11" ht="20.100000000000001" customHeight="1">
      <c r="A82" s="159" t="s">
        <v>39</v>
      </c>
      <c r="B82" s="88"/>
      <c r="C82" s="83" t="s">
        <v>40</v>
      </c>
      <c r="D82" s="97" t="s">
        <v>186</v>
      </c>
      <c r="E82" s="97"/>
      <c r="F82" s="100"/>
      <c r="G82" s="86">
        <f t="shared" si="2"/>
        <v>1950</v>
      </c>
      <c r="H82" s="86">
        <f>SUM(H83:H88)</f>
        <v>0</v>
      </c>
      <c r="I82" s="86">
        <f>SUM(I83:I88)</f>
        <v>1950</v>
      </c>
      <c r="J82" s="104"/>
      <c r="K82" s="108"/>
    </row>
    <row r="83" spans="1:11" ht="20.100000000000001" customHeight="1">
      <c r="A83" s="159" t="s">
        <v>39</v>
      </c>
      <c r="B83" s="88" t="s">
        <v>240</v>
      </c>
      <c r="C83" s="83" t="s">
        <v>40</v>
      </c>
      <c r="D83" s="89" t="s">
        <v>241</v>
      </c>
      <c r="E83" s="89" t="s">
        <v>189</v>
      </c>
      <c r="F83" s="90" t="s">
        <v>119</v>
      </c>
      <c r="G83" s="91">
        <f t="shared" si="2"/>
        <v>403</v>
      </c>
      <c r="H83" s="91"/>
      <c r="I83" s="91">
        <v>403</v>
      </c>
      <c r="J83" s="105"/>
      <c r="K83" s="108"/>
    </row>
    <row r="84" spans="1:11" ht="20.100000000000001" customHeight="1">
      <c r="A84" s="159" t="s">
        <v>39</v>
      </c>
      <c r="B84" s="88" t="s">
        <v>242</v>
      </c>
      <c r="C84" s="83" t="s">
        <v>40</v>
      </c>
      <c r="D84" s="89" t="s">
        <v>243</v>
      </c>
      <c r="E84" s="89" t="s">
        <v>189</v>
      </c>
      <c r="F84" s="90" t="s">
        <v>244</v>
      </c>
      <c r="G84" s="91">
        <f t="shared" si="2"/>
        <v>375</v>
      </c>
      <c r="H84" s="91"/>
      <c r="I84" s="91">
        <v>375</v>
      </c>
      <c r="J84" s="105"/>
      <c r="K84" s="108"/>
    </row>
    <row r="85" spans="1:11" ht="20.100000000000001" customHeight="1">
      <c r="A85" s="159" t="s">
        <v>39</v>
      </c>
      <c r="B85" s="88" t="s">
        <v>245</v>
      </c>
      <c r="C85" s="83" t="s">
        <v>40</v>
      </c>
      <c r="D85" s="89" t="s">
        <v>246</v>
      </c>
      <c r="E85" s="89" t="s">
        <v>189</v>
      </c>
      <c r="F85" s="90" t="s">
        <v>247</v>
      </c>
      <c r="G85" s="91">
        <f t="shared" si="2"/>
        <v>318</v>
      </c>
      <c r="H85" s="91"/>
      <c r="I85" s="91">
        <v>318</v>
      </c>
      <c r="J85" s="105"/>
      <c r="K85" s="108"/>
    </row>
    <row r="86" spans="1:11" ht="20.100000000000001" customHeight="1">
      <c r="A86" s="159" t="s">
        <v>39</v>
      </c>
      <c r="B86" s="88" t="s">
        <v>248</v>
      </c>
      <c r="C86" s="83" t="s">
        <v>40</v>
      </c>
      <c r="D86" s="89" t="s">
        <v>249</v>
      </c>
      <c r="E86" s="89" t="s">
        <v>189</v>
      </c>
      <c r="F86" s="90" t="s">
        <v>250</v>
      </c>
      <c r="G86" s="91">
        <f t="shared" si="2"/>
        <v>389</v>
      </c>
      <c r="H86" s="91"/>
      <c r="I86" s="91">
        <v>389</v>
      </c>
      <c r="J86" s="105"/>
      <c r="K86" s="108"/>
    </row>
    <row r="87" spans="1:11" ht="20.100000000000001" customHeight="1">
      <c r="A87" s="159" t="s">
        <v>39</v>
      </c>
      <c r="B87" s="88" t="s">
        <v>187</v>
      </c>
      <c r="C87" s="83" t="s">
        <v>40</v>
      </c>
      <c r="D87" s="89" t="s">
        <v>251</v>
      </c>
      <c r="E87" s="89" t="s">
        <v>189</v>
      </c>
      <c r="F87" s="90" t="s">
        <v>252</v>
      </c>
      <c r="G87" s="91">
        <f t="shared" si="2"/>
        <v>310</v>
      </c>
      <c r="H87" s="91"/>
      <c r="I87" s="91">
        <v>310</v>
      </c>
      <c r="J87" s="105"/>
      <c r="K87" s="108"/>
    </row>
    <row r="88" spans="1:11" ht="20.100000000000001" customHeight="1">
      <c r="A88" s="159" t="s">
        <v>39</v>
      </c>
      <c r="B88" s="88" t="s">
        <v>191</v>
      </c>
      <c r="C88" s="83" t="s">
        <v>40</v>
      </c>
      <c r="D88" s="89" t="s">
        <v>253</v>
      </c>
      <c r="E88" s="89" t="s">
        <v>189</v>
      </c>
      <c r="F88" s="90" t="s">
        <v>254</v>
      </c>
      <c r="G88" s="91">
        <f t="shared" si="2"/>
        <v>155</v>
      </c>
      <c r="H88" s="91"/>
      <c r="I88" s="91">
        <v>155</v>
      </c>
      <c r="J88" s="105"/>
      <c r="K88" s="108"/>
    </row>
    <row r="89" spans="1:11" ht="20.100000000000001" customHeight="1">
      <c r="A89" s="159" t="s">
        <v>39</v>
      </c>
      <c r="B89" s="88"/>
      <c r="C89" s="83" t="s">
        <v>40</v>
      </c>
      <c r="D89" s="97" t="s">
        <v>136</v>
      </c>
      <c r="E89" s="97"/>
      <c r="F89" s="100"/>
      <c r="G89" s="86">
        <f t="shared" si="2"/>
        <v>1100</v>
      </c>
      <c r="H89" s="86">
        <f>SUM(H90:H92)</f>
        <v>1100</v>
      </c>
      <c r="I89" s="86">
        <f>SUM(I90:I92)</f>
        <v>0</v>
      </c>
      <c r="J89" s="104"/>
      <c r="K89" s="108"/>
    </row>
    <row r="90" spans="1:11" ht="20.100000000000001" customHeight="1">
      <c r="A90" s="159" t="s">
        <v>39</v>
      </c>
      <c r="B90" s="88" t="s">
        <v>216</v>
      </c>
      <c r="C90" s="83" t="s">
        <v>40</v>
      </c>
      <c r="D90" s="89" t="s">
        <v>255</v>
      </c>
      <c r="E90" s="89" t="s">
        <v>139</v>
      </c>
      <c r="F90" s="90" t="s">
        <v>124</v>
      </c>
      <c r="G90" s="91">
        <f t="shared" si="2"/>
        <v>500</v>
      </c>
      <c r="H90" s="91">
        <v>500</v>
      </c>
      <c r="I90" s="91"/>
      <c r="J90" s="105"/>
      <c r="K90" s="108"/>
    </row>
    <row r="91" spans="1:11" ht="20.100000000000001" customHeight="1">
      <c r="A91" s="159" t="s">
        <v>39</v>
      </c>
      <c r="B91" s="88" t="s">
        <v>218</v>
      </c>
      <c r="C91" s="83" t="s">
        <v>40</v>
      </c>
      <c r="D91" s="89" t="s">
        <v>256</v>
      </c>
      <c r="E91" s="89" t="s">
        <v>139</v>
      </c>
      <c r="F91" s="90" t="s">
        <v>124</v>
      </c>
      <c r="G91" s="91">
        <f t="shared" si="2"/>
        <v>150</v>
      </c>
      <c r="H91" s="91">
        <v>150</v>
      </c>
      <c r="I91" s="91"/>
      <c r="J91" s="105"/>
      <c r="K91" s="108"/>
    </row>
    <row r="92" spans="1:11" ht="20.100000000000001" customHeight="1">
      <c r="A92" s="159" t="s">
        <v>39</v>
      </c>
      <c r="B92" s="88" t="s">
        <v>137</v>
      </c>
      <c r="C92" s="83" t="s">
        <v>40</v>
      </c>
      <c r="D92" s="89" t="s">
        <v>257</v>
      </c>
      <c r="E92" s="89" t="s">
        <v>139</v>
      </c>
      <c r="F92" s="90" t="s">
        <v>124</v>
      </c>
      <c r="G92" s="91">
        <f t="shared" si="2"/>
        <v>450</v>
      </c>
      <c r="H92" s="91">
        <v>450</v>
      </c>
      <c r="I92" s="91"/>
      <c r="J92" s="105"/>
      <c r="K92" s="108"/>
    </row>
    <row r="93" spans="1:11" ht="20.100000000000001" customHeight="1">
      <c r="A93" s="159" t="s">
        <v>39</v>
      </c>
      <c r="B93" s="88"/>
      <c r="C93" s="83" t="s">
        <v>40</v>
      </c>
      <c r="D93" s="97" t="s">
        <v>150</v>
      </c>
      <c r="E93" s="97"/>
      <c r="F93" s="100"/>
      <c r="G93" s="86">
        <f t="shared" si="2"/>
        <v>1300</v>
      </c>
      <c r="H93" s="86">
        <f>SUM(H94:H95)</f>
        <v>650</v>
      </c>
      <c r="I93" s="86">
        <f>SUM(I94:I95)</f>
        <v>650</v>
      </c>
      <c r="J93" s="104"/>
      <c r="K93" s="108"/>
    </row>
    <row r="94" spans="1:11" ht="20.100000000000001" customHeight="1">
      <c r="A94" s="159" t="s">
        <v>39</v>
      </c>
      <c r="B94" s="88" t="s">
        <v>231</v>
      </c>
      <c r="C94" s="83" t="s">
        <v>40</v>
      </c>
      <c r="D94" s="89" t="s">
        <v>258</v>
      </c>
      <c r="E94" s="89" t="s">
        <v>153</v>
      </c>
      <c r="F94" s="90" t="s">
        <v>250</v>
      </c>
      <c r="G94" s="91">
        <f t="shared" si="2"/>
        <v>650</v>
      </c>
      <c r="H94" s="91">
        <v>650</v>
      </c>
      <c r="I94" s="91"/>
      <c r="J94" s="105"/>
      <c r="K94" s="108"/>
    </row>
    <row r="95" spans="1:11" ht="20.100000000000001" customHeight="1">
      <c r="A95" s="159" t="s">
        <v>39</v>
      </c>
      <c r="B95" s="88" t="s">
        <v>259</v>
      </c>
      <c r="C95" s="83" t="s">
        <v>40</v>
      </c>
      <c r="D95" s="89" t="s">
        <v>260</v>
      </c>
      <c r="E95" s="89" t="s">
        <v>153</v>
      </c>
      <c r="F95" s="90" t="s">
        <v>244</v>
      </c>
      <c r="G95" s="91">
        <f t="shared" si="2"/>
        <v>650</v>
      </c>
      <c r="H95" s="91"/>
      <c r="I95" s="91">
        <v>650</v>
      </c>
      <c r="J95" s="105"/>
      <c r="K95" s="108"/>
    </row>
    <row r="96" spans="1:11" ht="20.100000000000001" customHeight="1">
      <c r="A96" s="159" t="s">
        <v>41</v>
      </c>
      <c r="B96" s="82"/>
      <c r="C96" s="83" t="s">
        <v>42</v>
      </c>
      <c r="D96" s="84" t="s">
        <v>261</v>
      </c>
      <c r="E96" s="84"/>
      <c r="F96" s="100"/>
      <c r="G96" s="86">
        <f t="shared" si="2"/>
        <v>4000</v>
      </c>
      <c r="H96" s="86">
        <v>2000</v>
      </c>
      <c r="I96" s="86">
        <v>2000</v>
      </c>
      <c r="J96" s="104"/>
      <c r="K96" s="108"/>
    </row>
    <row r="97" spans="1:11" ht="20.100000000000001" customHeight="1">
      <c r="A97" s="159" t="s">
        <v>41</v>
      </c>
      <c r="B97" s="82"/>
      <c r="C97" s="83" t="s">
        <v>42</v>
      </c>
      <c r="D97" s="97" t="s">
        <v>109</v>
      </c>
      <c r="E97" s="97"/>
      <c r="F97" s="100"/>
      <c r="G97" s="86">
        <f t="shared" si="2"/>
        <v>1300</v>
      </c>
      <c r="H97" s="86">
        <v>650</v>
      </c>
      <c r="I97" s="86">
        <v>650</v>
      </c>
      <c r="J97" s="104"/>
      <c r="K97" s="108"/>
    </row>
    <row r="98" spans="1:11" ht="36">
      <c r="A98" s="159" t="s">
        <v>41</v>
      </c>
      <c r="B98" s="88" t="s">
        <v>110</v>
      </c>
      <c r="C98" s="83" t="s">
        <v>42</v>
      </c>
      <c r="D98" s="89" t="s">
        <v>262</v>
      </c>
      <c r="E98" s="89" t="s">
        <v>112</v>
      </c>
      <c r="F98" s="90" t="s">
        <v>263</v>
      </c>
      <c r="G98" s="91">
        <f t="shared" ref="G98:G143" si="3">SUM(H98:J98)</f>
        <v>300</v>
      </c>
      <c r="H98" s="91">
        <v>300</v>
      </c>
      <c r="I98" s="91"/>
      <c r="J98" s="105"/>
      <c r="K98" s="90" t="s">
        <v>264</v>
      </c>
    </row>
    <row r="99" spans="1:11" ht="60">
      <c r="A99" s="159" t="s">
        <v>41</v>
      </c>
      <c r="B99" s="88" t="s">
        <v>114</v>
      </c>
      <c r="C99" s="83" t="s">
        <v>42</v>
      </c>
      <c r="D99" s="89" t="s">
        <v>265</v>
      </c>
      <c r="E99" s="89" t="s">
        <v>112</v>
      </c>
      <c r="F99" s="90" t="s">
        <v>266</v>
      </c>
      <c r="G99" s="91">
        <f t="shared" si="3"/>
        <v>130</v>
      </c>
      <c r="H99" s="91">
        <v>130</v>
      </c>
      <c r="I99" s="91"/>
      <c r="J99" s="105"/>
      <c r="K99" s="90" t="s">
        <v>267</v>
      </c>
    </row>
    <row r="100" spans="1:11" ht="72">
      <c r="A100" s="159" t="s">
        <v>41</v>
      </c>
      <c r="B100" s="88" t="s">
        <v>117</v>
      </c>
      <c r="C100" s="83" t="s">
        <v>42</v>
      </c>
      <c r="D100" s="89" t="s">
        <v>268</v>
      </c>
      <c r="E100" s="89" t="s">
        <v>112</v>
      </c>
      <c r="F100" s="90" t="s">
        <v>269</v>
      </c>
      <c r="G100" s="91">
        <f t="shared" si="3"/>
        <v>220</v>
      </c>
      <c r="H100" s="91">
        <v>220</v>
      </c>
      <c r="I100" s="91"/>
      <c r="J100" s="105"/>
      <c r="K100" s="90" t="s">
        <v>270</v>
      </c>
    </row>
    <row r="101" spans="1:11" ht="36">
      <c r="A101" s="159" t="s">
        <v>41</v>
      </c>
      <c r="B101" s="88" t="s">
        <v>120</v>
      </c>
      <c r="C101" s="83" t="s">
        <v>42</v>
      </c>
      <c r="D101" s="89" t="s">
        <v>271</v>
      </c>
      <c r="E101" s="89" t="s">
        <v>112</v>
      </c>
      <c r="F101" s="90" t="s">
        <v>272</v>
      </c>
      <c r="G101" s="91">
        <f t="shared" si="3"/>
        <v>330</v>
      </c>
      <c r="H101" s="91"/>
      <c r="I101" s="91">
        <v>330</v>
      </c>
      <c r="J101" s="105"/>
      <c r="K101" s="90" t="s">
        <v>273</v>
      </c>
    </row>
    <row r="102" spans="1:11" ht="24">
      <c r="A102" s="159" t="s">
        <v>41</v>
      </c>
      <c r="B102" s="88" t="s">
        <v>122</v>
      </c>
      <c r="C102" s="83" t="s">
        <v>42</v>
      </c>
      <c r="D102" s="89" t="s">
        <v>274</v>
      </c>
      <c r="E102" s="89" t="s">
        <v>112</v>
      </c>
      <c r="F102" s="90" t="s">
        <v>275</v>
      </c>
      <c r="G102" s="91">
        <f t="shared" si="3"/>
        <v>320</v>
      </c>
      <c r="H102" s="91"/>
      <c r="I102" s="91">
        <v>320</v>
      </c>
      <c r="J102" s="105"/>
      <c r="K102" s="90" t="s">
        <v>276</v>
      </c>
    </row>
    <row r="103" spans="1:11" ht="20.100000000000001" customHeight="1">
      <c r="A103" s="159" t="s">
        <v>41</v>
      </c>
      <c r="B103" s="82"/>
      <c r="C103" s="83" t="s">
        <v>42</v>
      </c>
      <c r="D103" s="97" t="s">
        <v>136</v>
      </c>
      <c r="E103" s="97"/>
      <c r="F103" s="100"/>
      <c r="G103" s="86">
        <f t="shared" si="3"/>
        <v>2700</v>
      </c>
      <c r="H103" s="86">
        <v>1350</v>
      </c>
      <c r="I103" s="86">
        <v>1350</v>
      </c>
      <c r="J103" s="104"/>
      <c r="K103" s="108"/>
    </row>
    <row r="104" spans="1:11" ht="20.100000000000001" customHeight="1">
      <c r="A104" s="159" t="s">
        <v>41</v>
      </c>
      <c r="B104" s="88" t="s">
        <v>216</v>
      </c>
      <c r="C104" s="83" t="s">
        <v>42</v>
      </c>
      <c r="D104" s="89" t="s">
        <v>277</v>
      </c>
      <c r="E104" s="89" t="s">
        <v>139</v>
      </c>
      <c r="F104" s="90" t="s">
        <v>124</v>
      </c>
      <c r="G104" s="91">
        <f t="shared" si="3"/>
        <v>200</v>
      </c>
      <c r="H104" s="91">
        <v>200</v>
      </c>
      <c r="I104" s="91"/>
      <c r="J104" s="105"/>
      <c r="K104" s="108"/>
    </row>
    <row r="105" spans="1:11" ht="20.100000000000001" customHeight="1">
      <c r="A105" s="159" t="s">
        <v>41</v>
      </c>
      <c r="B105" s="88" t="s">
        <v>137</v>
      </c>
      <c r="C105" s="83" t="s">
        <v>42</v>
      </c>
      <c r="D105" s="89" t="s">
        <v>278</v>
      </c>
      <c r="E105" s="89" t="s">
        <v>139</v>
      </c>
      <c r="F105" s="90" t="s">
        <v>124</v>
      </c>
      <c r="G105" s="91">
        <f t="shared" si="3"/>
        <v>600</v>
      </c>
      <c r="H105" s="91">
        <v>600</v>
      </c>
      <c r="I105" s="91">
        <v>0</v>
      </c>
      <c r="J105" s="105"/>
      <c r="K105" s="108"/>
    </row>
    <row r="106" spans="1:11" ht="20.100000000000001" customHeight="1">
      <c r="A106" s="159" t="s">
        <v>41</v>
      </c>
      <c r="B106" s="88" t="s">
        <v>279</v>
      </c>
      <c r="C106" s="83" t="s">
        <v>42</v>
      </c>
      <c r="D106" s="89" t="s">
        <v>280</v>
      </c>
      <c r="E106" s="89" t="s">
        <v>139</v>
      </c>
      <c r="F106" s="90" t="s">
        <v>124</v>
      </c>
      <c r="G106" s="91">
        <f t="shared" si="3"/>
        <v>550</v>
      </c>
      <c r="H106" s="91">
        <v>550</v>
      </c>
      <c r="I106" s="91">
        <v>0</v>
      </c>
      <c r="J106" s="105"/>
      <c r="K106" s="108"/>
    </row>
    <row r="107" spans="1:11" ht="20.100000000000001" customHeight="1">
      <c r="A107" s="159" t="s">
        <v>41</v>
      </c>
      <c r="B107" s="88" t="s">
        <v>281</v>
      </c>
      <c r="C107" s="83" t="s">
        <v>42</v>
      </c>
      <c r="D107" s="89" t="s">
        <v>282</v>
      </c>
      <c r="E107" s="89" t="s">
        <v>139</v>
      </c>
      <c r="F107" s="90" t="s">
        <v>124</v>
      </c>
      <c r="G107" s="91">
        <f t="shared" si="3"/>
        <v>450</v>
      </c>
      <c r="H107" s="91">
        <v>0</v>
      </c>
      <c r="I107" s="91">
        <v>450</v>
      </c>
      <c r="J107" s="105"/>
      <c r="K107" s="108"/>
    </row>
    <row r="108" spans="1:11" ht="20.100000000000001" customHeight="1">
      <c r="A108" s="159" t="s">
        <v>41</v>
      </c>
      <c r="B108" s="88" t="s">
        <v>283</v>
      </c>
      <c r="C108" s="83" t="s">
        <v>42</v>
      </c>
      <c r="D108" s="89" t="s">
        <v>284</v>
      </c>
      <c r="E108" s="89" t="s">
        <v>139</v>
      </c>
      <c r="F108" s="90" t="s">
        <v>124</v>
      </c>
      <c r="G108" s="91">
        <f t="shared" si="3"/>
        <v>400</v>
      </c>
      <c r="H108" s="91">
        <v>0</v>
      </c>
      <c r="I108" s="91">
        <v>400</v>
      </c>
      <c r="J108" s="105"/>
      <c r="K108" s="108"/>
    </row>
    <row r="109" spans="1:11" ht="20.100000000000001" customHeight="1">
      <c r="A109" s="159" t="s">
        <v>41</v>
      </c>
      <c r="B109" s="88" t="s">
        <v>285</v>
      </c>
      <c r="C109" s="83" t="s">
        <v>42</v>
      </c>
      <c r="D109" s="89" t="s">
        <v>286</v>
      </c>
      <c r="E109" s="89" t="s">
        <v>139</v>
      </c>
      <c r="F109" s="90" t="s">
        <v>124</v>
      </c>
      <c r="G109" s="91">
        <f t="shared" si="3"/>
        <v>500</v>
      </c>
      <c r="H109" s="91">
        <v>0</v>
      </c>
      <c r="I109" s="91">
        <v>500</v>
      </c>
      <c r="J109" s="105"/>
      <c r="K109" s="108"/>
    </row>
    <row r="110" spans="1:11" ht="20.100000000000001" customHeight="1">
      <c r="A110" s="159" t="s">
        <v>43</v>
      </c>
      <c r="B110" s="82"/>
      <c r="C110" s="83" t="s">
        <v>44</v>
      </c>
      <c r="D110" s="84" t="s">
        <v>287</v>
      </c>
      <c r="E110" s="84"/>
      <c r="F110" s="85"/>
      <c r="G110" s="86">
        <f t="shared" si="3"/>
        <v>5000</v>
      </c>
      <c r="H110" s="86">
        <v>2500</v>
      </c>
      <c r="I110" s="86">
        <v>2500</v>
      </c>
      <c r="J110" s="104"/>
      <c r="K110" s="107"/>
    </row>
    <row r="111" spans="1:11" ht="20.100000000000001" customHeight="1">
      <c r="A111" s="159" t="s">
        <v>43</v>
      </c>
      <c r="B111" s="82"/>
      <c r="C111" s="83" t="s">
        <v>44</v>
      </c>
      <c r="D111" s="97" t="s">
        <v>109</v>
      </c>
      <c r="E111" s="97"/>
      <c r="F111" s="100"/>
      <c r="G111" s="86">
        <f t="shared" si="3"/>
        <v>3500</v>
      </c>
      <c r="H111" s="86">
        <v>1900</v>
      </c>
      <c r="I111" s="86">
        <v>1600</v>
      </c>
      <c r="J111" s="104"/>
      <c r="K111" s="108"/>
    </row>
    <row r="112" spans="1:11" ht="20.100000000000001" customHeight="1">
      <c r="A112" s="159" t="s">
        <v>43</v>
      </c>
      <c r="B112" s="88" t="s">
        <v>288</v>
      </c>
      <c r="C112" s="83" t="s">
        <v>44</v>
      </c>
      <c r="D112" s="110" t="s">
        <v>289</v>
      </c>
      <c r="E112" s="89" t="s">
        <v>112</v>
      </c>
      <c r="F112" s="90" t="s">
        <v>124</v>
      </c>
      <c r="G112" s="91">
        <f t="shared" si="3"/>
        <v>250</v>
      </c>
      <c r="H112" s="91"/>
      <c r="I112" s="91">
        <v>250</v>
      </c>
      <c r="J112" s="105"/>
      <c r="K112" s="108"/>
    </row>
    <row r="113" spans="1:11" ht="23.25" customHeight="1">
      <c r="A113" s="159" t="s">
        <v>43</v>
      </c>
      <c r="B113" s="88" t="s">
        <v>290</v>
      </c>
      <c r="C113" s="83" t="s">
        <v>44</v>
      </c>
      <c r="D113" s="89" t="s">
        <v>291</v>
      </c>
      <c r="E113" s="89" t="s">
        <v>112</v>
      </c>
      <c r="F113" s="90" t="s">
        <v>292</v>
      </c>
      <c r="G113" s="91">
        <f t="shared" si="3"/>
        <v>300</v>
      </c>
      <c r="H113" s="91"/>
      <c r="I113" s="91">
        <v>300</v>
      </c>
      <c r="J113" s="105"/>
      <c r="K113" s="108"/>
    </row>
    <row r="114" spans="1:11" ht="20.100000000000001" customHeight="1">
      <c r="A114" s="159" t="s">
        <v>43</v>
      </c>
      <c r="B114" s="88" t="s">
        <v>110</v>
      </c>
      <c r="C114" s="83" t="s">
        <v>44</v>
      </c>
      <c r="D114" s="89" t="s">
        <v>293</v>
      </c>
      <c r="E114" s="89" t="s">
        <v>112</v>
      </c>
      <c r="F114" s="90" t="s">
        <v>124</v>
      </c>
      <c r="G114" s="91">
        <f t="shared" si="3"/>
        <v>250</v>
      </c>
      <c r="H114" s="91">
        <v>250</v>
      </c>
      <c r="I114" s="91"/>
      <c r="J114" s="105"/>
      <c r="K114" s="108"/>
    </row>
    <row r="115" spans="1:11" ht="20.100000000000001" customHeight="1">
      <c r="A115" s="159" t="s">
        <v>43</v>
      </c>
      <c r="B115" s="88" t="s">
        <v>114</v>
      </c>
      <c r="C115" s="83" t="s">
        <v>44</v>
      </c>
      <c r="D115" s="89" t="s">
        <v>294</v>
      </c>
      <c r="E115" s="89" t="s">
        <v>112</v>
      </c>
      <c r="F115" s="90" t="s">
        <v>124</v>
      </c>
      <c r="G115" s="91">
        <f t="shared" si="3"/>
        <v>250</v>
      </c>
      <c r="H115" s="91"/>
      <c r="I115" s="91">
        <v>250</v>
      </c>
      <c r="J115" s="105"/>
      <c r="K115" s="108"/>
    </row>
    <row r="116" spans="1:11" ht="20.100000000000001" customHeight="1">
      <c r="A116" s="159" t="s">
        <v>43</v>
      </c>
      <c r="B116" s="88" t="s">
        <v>117</v>
      </c>
      <c r="C116" s="83" t="s">
        <v>44</v>
      </c>
      <c r="D116" s="89" t="s">
        <v>295</v>
      </c>
      <c r="E116" s="89" t="s">
        <v>112</v>
      </c>
      <c r="F116" s="90" t="s">
        <v>124</v>
      </c>
      <c r="G116" s="91">
        <f t="shared" si="3"/>
        <v>250</v>
      </c>
      <c r="H116" s="91">
        <v>250</v>
      </c>
      <c r="I116" s="91"/>
      <c r="J116" s="105"/>
      <c r="K116" s="108"/>
    </row>
    <row r="117" spans="1:11" ht="20.100000000000001" customHeight="1">
      <c r="A117" s="159" t="s">
        <v>43</v>
      </c>
      <c r="B117" s="88" t="s">
        <v>120</v>
      </c>
      <c r="C117" s="83" t="s">
        <v>44</v>
      </c>
      <c r="D117" s="89" t="s">
        <v>296</v>
      </c>
      <c r="E117" s="89" t="s">
        <v>112</v>
      </c>
      <c r="F117" s="90" t="s">
        <v>124</v>
      </c>
      <c r="G117" s="91">
        <f t="shared" si="3"/>
        <v>250</v>
      </c>
      <c r="H117" s="91">
        <v>250</v>
      </c>
      <c r="I117" s="91"/>
      <c r="J117" s="105"/>
      <c r="K117" s="108"/>
    </row>
    <row r="118" spans="1:11" ht="20.100000000000001" customHeight="1">
      <c r="A118" s="159" t="s">
        <v>43</v>
      </c>
      <c r="B118" s="88" t="s">
        <v>122</v>
      </c>
      <c r="C118" s="83" t="s">
        <v>44</v>
      </c>
      <c r="D118" s="89" t="s">
        <v>297</v>
      </c>
      <c r="E118" s="89" t="s">
        <v>112</v>
      </c>
      <c r="F118" s="90" t="s">
        <v>124</v>
      </c>
      <c r="G118" s="91">
        <f t="shared" si="3"/>
        <v>300</v>
      </c>
      <c r="H118" s="91">
        <v>300</v>
      </c>
      <c r="I118" s="91"/>
      <c r="J118" s="105"/>
      <c r="K118" s="108"/>
    </row>
    <row r="119" spans="1:11" ht="20.100000000000001" customHeight="1">
      <c r="A119" s="159" t="s">
        <v>43</v>
      </c>
      <c r="B119" s="88" t="s">
        <v>125</v>
      </c>
      <c r="C119" s="83" t="s">
        <v>44</v>
      </c>
      <c r="D119" s="89" t="s">
        <v>298</v>
      </c>
      <c r="E119" s="89" t="s">
        <v>112</v>
      </c>
      <c r="F119" s="90" t="s">
        <v>124</v>
      </c>
      <c r="G119" s="91">
        <f t="shared" si="3"/>
        <v>300</v>
      </c>
      <c r="H119" s="91">
        <v>300</v>
      </c>
      <c r="I119" s="91"/>
      <c r="J119" s="105"/>
      <c r="K119" s="108"/>
    </row>
    <row r="120" spans="1:11" ht="20.100000000000001" customHeight="1">
      <c r="A120" s="159" t="s">
        <v>43</v>
      </c>
      <c r="B120" s="88" t="s">
        <v>127</v>
      </c>
      <c r="C120" s="83" t="s">
        <v>44</v>
      </c>
      <c r="D120" s="89" t="s">
        <v>299</v>
      </c>
      <c r="E120" s="89" t="s">
        <v>112</v>
      </c>
      <c r="F120" s="90" t="s">
        <v>124</v>
      </c>
      <c r="G120" s="91">
        <f t="shared" si="3"/>
        <v>250</v>
      </c>
      <c r="H120" s="91"/>
      <c r="I120" s="91">
        <v>250</v>
      </c>
      <c r="J120" s="105"/>
      <c r="K120" s="108"/>
    </row>
    <row r="121" spans="1:11" ht="27.75" customHeight="1">
      <c r="A121" s="159" t="s">
        <v>43</v>
      </c>
      <c r="B121" s="88" t="s">
        <v>129</v>
      </c>
      <c r="C121" s="83" t="s">
        <v>44</v>
      </c>
      <c r="D121" s="89" t="s">
        <v>300</v>
      </c>
      <c r="E121" s="89" t="s">
        <v>112</v>
      </c>
      <c r="F121" s="90" t="s">
        <v>301</v>
      </c>
      <c r="G121" s="91">
        <f t="shared" si="3"/>
        <v>300</v>
      </c>
      <c r="H121" s="91">
        <v>300</v>
      </c>
      <c r="I121" s="91"/>
      <c r="J121" s="105"/>
      <c r="K121" s="108"/>
    </row>
    <row r="122" spans="1:11" ht="36" customHeight="1">
      <c r="A122" s="159" t="s">
        <v>43</v>
      </c>
      <c r="B122" s="88" t="s">
        <v>132</v>
      </c>
      <c r="C122" s="83" t="s">
        <v>44</v>
      </c>
      <c r="D122" s="89" t="s">
        <v>302</v>
      </c>
      <c r="E122" s="89" t="s">
        <v>112</v>
      </c>
      <c r="F122" s="90" t="s">
        <v>303</v>
      </c>
      <c r="G122" s="91">
        <f t="shared" si="3"/>
        <v>250</v>
      </c>
      <c r="H122" s="91"/>
      <c r="I122" s="91">
        <v>250</v>
      </c>
      <c r="J122" s="105"/>
      <c r="K122" s="108"/>
    </row>
    <row r="123" spans="1:11" ht="29.25" customHeight="1">
      <c r="A123" s="159" t="s">
        <v>43</v>
      </c>
      <c r="B123" s="88" t="s">
        <v>304</v>
      </c>
      <c r="C123" s="83" t="s">
        <v>44</v>
      </c>
      <c r="D123" s="89" t="s">
        <v>305</v>
      </c>
      <c r="E123" s="89" t="s">
        <v>112</v>
      </c>
      <c r="F123" s="90" t="s">
        <v>306</v>
      </c>
      <c r="G123" s="91">
        <f t="shared" si="3"/>
        <v>300</v>
      </c>
      <c r="H123" s="91"/>
      <c r="I123" s="91">
        <v>300</v>
      </c>
      <c r="J123" s="105"/>
      <c r="K123" s="108"/>
    </row>
    <row r="124" spans="1:11" ht="20.100000000000001" customHeight="1">
      <c r="A124" s="159" t="s">
        <v>43</v>
      </c>
      <c r="B124" s="88" t="s">
        <v>307</v>
      </c>
      <c r="C124" s="83" t="s">
        <v>44</v>
      </c>
      <c r="D124" s="89" t="s">
        <v>308</v>
      </c>
      <c r="E124" s="89" t="s">
        <v>112</v>
      </c>
      <c r="F124" s="90" t="s">
        <v>124</v>
      </c>
      <c r="G124" s="91">
        <f t="shared" si="3"/>
        <v>250</v>
      </c>
      <c r="H124" s="91">
        <v>250</v>
      </c>
      <c r="I124" s="91"/>
      <c r="J124" s="105"/>
      <c r="K124" s="108"/>
    </row>
    <row r="125" spans="1:11" ht="20.100000000000001" customHeight="1">
      <c r="A125" s="159" t="s">
        <v>43</v>
      </c>
      <c r="B125" s="82"/>
      <c r="C125" s="83" t="s">
        <v>44</v>
      </c>
      <c r="D125" s="97" t="s">
        <v>186</v>
      </c>
      <c r="E125" s="97"/>
      <c r="F125" s="100"/>
      <c r="G125" s="86">
        <f t="shared" si="3"/>
        <v>350</v>
      </c>
      <c r="H125" s="86"/>
      <c r="I125" s="86">
        <v>350</v>
      </c>
      <c r="J125" s="104"/>
      <c r="K125" s="108"/>
    </row>
    <row r="126" spans="1:11" ht="20.100000000000001" customHeight="1">
      <c r="A126" s="159" t="s">
        <v>43</v>
      </c>
      <c r="B126" s="88" t="s">
        <v>240</v>
      </c>
      <c r="C126" s="83" t="s">
        <v>44</v>
      </c>
      <c r="D126" s="89" t="s">
        <v>309</v>
      </c>
      <c r="E126" s="89" t="s">
        <v>189</v>
      </c>
      <c r="F126" s="90" t="s">
        <v>124</v>
      </c>
      <c r="G126" s="91">
        <f t="shared" si="3"/>
        <v>350</v>
      </c>
      <c r="H126" s="91"/>
      <c r="I126" s="91">
        <v>350</v>
      </c>
      <c r="J126" s="105"/>
      <c r="K126" s="108"/>
    </row>
    <row r="127" spans="1:11" ht="20.100000000000001" customHeight="1">
      <c r="A127" s="159" t="s">
        <v>43</v>
      </c>
      <c r="B127" s="82"/>
      <c r="C127" s="83" t="s">
        <v>44</v>
      </c>
      <c r="D127" s="97" t="s">
        <v>136</v>
      </c>
      <c r="E127" s="97"/>
      <c r="F127" s="100"/>
      <c r="G127" s="86">
        <f t="shared" si="3"/>
        <v>1000</v>
      </c>
      <c r="H127" s="86">
        <v>450</v>
      </c>
      <c r="I127" s="86">
        <v>550</v>
      </c>
      <c r="J127" s="104"/>
      <c r="K127" s="108"/>
    </row>
    <row r="128" spans="1:11" ht="20.100000000000001" customHeight="1">
      <c r="A128" s="159" t="s">
        <v>43</v>
      </c>
      <c r="B128" s="88" t="s">
        <v>216</v>
      </c>
      <c r="C128" s="83" t="s">
        <v>44</v>
      </c>
      <c r="D128" s="89" t="s">
        <v>310</v>
      </c>
      <c r="E128" s="89" t="s">
        <v>139</v>
      </c>
      <c r="F128" s="90" t="s">
        <v>124</v>
      </c>
      <c r="G128" s="91">
        <f t="shared" si="3"/>
        <v>250</v>
      </c>
      <c r="H128" s="91"/>
      <c r="I128" s="91">
        <v>250</v>
      </c>
      <c r="J128" s="105"/>
      <c r="K128" s="108"/>
    </row>
    <row r="129" spans="1:11" ht="20.100000000000001" customHeight="1">
      <c r="A129" s="159" t="s">
        <v>43</v>
      </c>
      <c r="B129" s="88" t="s">
        <v>137</v>
      </c>
      <c r="C129" s="83" t="s">
        <v>44</v>
      </c>
      <c r="D129" s="89" t="s">
        <v>311</v>
      </c>
      <c r="E129" s="89" t="s">
        <v>139</v>
      </c>
      <c r="F129" s="90" t="s">
        <v>124</v>
      </c>
      <c r="G129" s="91">
        <f t="shared" si="3"/>
        <v>200</v>
      </c>
      <c r="H129" s="91">
        <v>200</v>
      </c>
      <c r="I129" s="91"/>
      <c r="J129" s="105"/>
      <c r="K129" s="108"/>
    </row>
    <row r="130" spans="1:11" ht="20.100000000000001" customHeight="1">
      <c r="A130" s="159" t="s">
        <v>43</v>
      </c>
      <c r="B130" s="88" t="s">
        <v>281</v>
      </c>
      <c r="C130" s="83" t="s">
        <v>44</v>
      </c>
      <c r="D130" s="89" t="s">
        <v>312</v>
      </c>
      <c r="E130" s="89" t="s">
        <v>139</v>
      </c>
      <c r="F130" s="90" t="s">
        <v>124</v>
      </c>
      <c r="G130" s="91">
        <f t="shared" si="3"/>
        <v>250</v>
      </c>
      <c r="H130" s="91">
        <v>250</v>
      </c>
      <c r="I130" s="91"/>
      <c r="J130" s="105"/>
      <c r="K130" s="108"/>
    </row>
    <row r="131" spans="1:11" ht="20.100000000000001" customHeight="1">
      <c r="A131" s="159" t="s">
        <v>43</v>
      </c>
      <c r="B131" s="88" t="s">
        <v>283</v>
      </c>
      <c r="C131" s="83" t="s">
        <v>44</v>
      </c>
      <c r="D131" s="89" t="s">
        <v>313</v>
      </c>
      <c r="E131" s="89" t="s">
        <v>139</v>
      </c>
      <c r="F131" s="90" t="s">
        <v>124</v>
      </c>
      <c r="G131" s="91">
        <f t="shared" si="3"/>
        <v>300</v>
      </c>
      <c r="H131" s="91"/>
      <c r="I131" s="91">
        <v>300</v>
      </c>
      <c r="J131" s="105"/>
      <c r="K131" s="108"/>
    </row>
    <row r="132" spans="1:11" ht="20.100000000000001" customHeight="1">
      <c r="A132" s="159" t="s">
        <v>43</v>
      </c>
      <c r="B132" s="82"/>
      <c r="C132" s="83" t="s">
        <v>44</v>
      </c>
      <c r="D132" s="97" t="s">
        <v>140</v>
      </c>
      <c r="E132" s="97"/>
      <c r="F132" s="100"/>
      <c r="G132" s="86">
        <f t="shared" si="3"/>
        <v>150</v>
      </c>
      <c r="H132" s="86">
        <v>150</v>
      </c>
      <c r="I132" s="86"/>
      <c r="J132" s="104"/>
      <c r="K132" s="108"/>
    </row>
    <row r="133" spans="1:11" ht="20.100000000000001" customHeight="1">
      <c r="A133" s="159" t="s">
        <v>43</v>
      </c>
      <c r="B133" s="88" t="s">
        <v>141</v>
      </c>
      <c r="C133" s="83" t="s">
        <v>44</v>
      </c>
      <c r="D133" s="89" t="s">
        <v>314</v>
      </c>
      <c r="E133" s="89" t="s">
        <v>143</v>
      </c>
      <c r="F133" s="90" t="s">
        <v>124</v>
      </c>
      <c r="G133" s="91">
        <f t="shared" si="3"/>
        <v>150</v>
      </c>
      <c r="H133" s="91">
        <v>150</v>
      </c>
      <c r="I133" s="91"/>
      <c r="J133" s="105"/>
      <c r="K133" s="108"/>
    </row>
    <row r="134" spans="1:11" ht="20.100000000000001" customHeight="1">
      <c r="A134" s="159" t="s">
        <v>45</v>
      </c>
      <c r="B134" s="82"/>
      <c r="C134" s="83" t="s">
        <v>46</v>
      </c>
      <c r="D134" s="84" t="s">
        <v>315</v>
      </c>
      <c r="E134" s="84"/>
      <c r="F134" s="85"/>
      <c r="G134" s="86">
        <f t="shared" si="3"/>
        <v>3400</v>
      </c>
      <c r="H134" s="86">
        <v>1700</v>
      </c>
      <c r="I134" s="86">
        <v>1700</v>
      </c>
      <c r="J134" s="104"/>
      <c r="K134" s="107"/>
    </row>
    <row r="135" spans="1:11" ht="20.100000000000001" customHeight="1">
      <c r="A135" s="159" t="s">
        <v>45</v>
      </c>
      <c r="B135" s="82"/>
      <c r="C135" s="83" t="s">
        <v>46</v>
      </c>
      <c r="D135" s="97" t="s">
        <v>109</v>
      </c>
      <c r="E135" s="97"/>
      <c r="F135" s="100"/>
      <c r="G135" s="86">
        <f t="shared" si="3"/>
        <v>600</v>
      </c>
      <c r="H135" s="86">
        <v>300</v>
      </c>
      <c r="I135" s="86">
        <v>300</v>
      </c>
      <c r="J135" s="104"/>
      <c r="K135" s="108"/>
    </row>
    <row r="136" spans="1:11" ht="20.100000000000001" customHeight="1">
      <c r="A136" s="159" t="s">
        <v>45</v>
      </c>
      <c r="B136" s="88" t="s">
        <v>316</v>
      </c>
      <c r="C136" s="83" t="s">
        <v>46</v>
      </c>
      <c r="D136" s="89" t="s">
        <v>317</v>
      </c>
      <c r="E136" s="89" t="s">
        <v>112</v>
      </c>
      <c r="F136" s="90" t="s">
        <v>124</v>
      </c>
      <c r="G136" s="91">
        <f t="shared" si="3"/>
        <v>300</v>
      </c>
      <c r="H136" s="91">
        <v>300</v>
      </c>
      <c r="I136" s="91"/>
      <c r="J136" s="105"/>
      <c r="K136" s="108"/>
    </row>
    <row r="137" spans="1:11" ht="20.100000000000001" customHeight="1">
      <c r="A137" s="159" t="s">
        <v>45</v>
      </c>
      <c r="B137" s="88" t="s">
        <v>318</v>
      </c>
      <c r="C137" s="83" t="s">
        <v>46</v>
      </c>
      <c r="D137" s="89" t="s">
        <v>319</v>
      </c>
      <c r="E137" s="89" t="s">
        <v>112</v>
      </c>
      <c r="F137" s="90" t="s">
        <v>124</v>
      </c>
      <c r="G137" s="91">
        <f t="shared" si="3"/>
        <v>200</v>
      </c>
      <c r="H137" s="91"/>
      <c r="I137" s="91">
        <v>200</v>
      </c>
      <c r="J137" s="105"/>
      <c r="K137" s="108"/>
    </row>
    <row r="138" spans="1:11" ht="20.100000000000001" customHeight="1">
      <c r="A138" s="159" t="s">
        <v>45</v>
      </c>
      <c r="B138" s="88" t="s">
        <v>290</v>
      </c>
      <c r="C138" s="83" t="s">
        <v>46</v>
      </c>
      <c r="D138" s="89" t="s">
        <v>320</v>
      </c>
      <c r="E138" s="89" t="s">
        <v>112</v>
      </c>
      <c r="F138" s="90" t="s">
        <v>321</v>
      </c>
      <c r="G138" s="91">
        <f t="shared" si="3"/>
        <v>100</v>
      </c>
      <c r="H138" s="91"/>
      <c r="I138" s="91">
        <v>100</v>
      </c>
      <c r="J138" s="105"/>
      <c r="K138" s="108"/>
    </row>
    <row r="139" spans="1:11" ht="20.100000000000001" customHeight="1">
      <c r="A139" s="159" t="s">
        <v>45</v>
      </c>
      <c r="B139" s="82"/>
      <c r="C139" s="83" t="s">
        <v>46</v>
      </c>
      <c r="D139" s="97" t="s">
        <v>178</v>
      </c>
      <c r="E139" s="97"/>
      <c r="F139" s="100"/>
      <c r="G139" s="86">
        <f t="shared" si="3"/>
        <v>2200</v>
      </c>
      <c r="H139" s="86">
        <v>1000</v>
      </c>
      <c r="I139" s="86">
        <v>1200</v>
      </c>
      <c r="J139" s="104"/>
      <c r="K139" s="108"/>
    </row>
    <row r="140" spans="1:11" ht="20.100000000000001" customHeight="1">
      <c r="A140" s="159" t="s">
        <v>45</v>
      </c>
      <c r="B140" s="88" t="s">
        <v>322</v>
      </c>
      <c r="C140" s="83" t="s">
        <v>46</v>
      </c>
      <c r="D140" s="89" t="s">
        <v>323</v>
      </c>
      <c r="E140" s="89" t="s">
        <v>181</v>
      </c>
      <c r="F140" s="90" t="s">
        <v>324</v>
      </c>
      <c r="G140" s="91">
        <f t="shared" si="3"/>
        <v>200</v>
      </c>
      <c r="H140" s="91">
        <v>200</v>
      </c>
      <c r="I140" s="91"/>
      <c r="J140" s="105"/>
      <c r="K140" s="108"/>
    </row>
    <row r="141" spans="1:11" ht="20.100000000000001" customHeight="1">
      <c r="A141" s="159" t="s">
        <v>45</v>
      </c>
      <c r="B141" s="88" t="s">
        <v>325</v>
      </c>
      <c r="C141" s="83" t="s">
        <v>46</v>
      </c>
      <c r="D141" s="89" t="s">
        <v>326</v>
      </c>
      <c r="E141" s="89" t="s">
        <v>181</v>
      </c>
      <c r="F141" s="90" t="s">
        <v>324</v>
      </c>
      <c r="G141" s="91">
        <f t="shared" si="3"/>
        <v>350</v>
      </c>
      <c r="H141" s="91">
        <v>350</v>
      </c>
      <c r="I141" s="91"/>
      <c r="J141" s="105"/>
      <c r="K141" s="108"/>
    </row>
    <row r="142" spans="1:11" ht="20.100000000000001" customHeight="1">
      <c r="A142" s="159" t="s">
        <v>45</v>
      </c>
      <c r="B142" s="88" t="s">
        <v>327</v>
      </c>
      <c r="C142" s="83" t="s">
        <v>46</v>
      </c>
      <c r="D142" s="89" t="s">
        <v>328</v>
      </c>
      <c r="E142" s="89" t="s">
        <v>181</v>
      </c>
      <c r="F142" s="90" t="s">
        <v>124</v>
      </c>
      <c r="G142" s="91">
        <f t="shared" si="3"/>
        <v>200</v>
      </c>
      <c r="H142" s="91"/>
      <c r="I142" s="91">
        <v>200</v>
      </c>
      <c r="J142" s="105"/>
      <c r="K142" s="108"/>
    </row>
    <row r="143" spans="1:11" ht="20.100000000000001" customHeight="1">
      <c r="A143" s="159" t="s">
        <v>45</v>
      </c>
      <c r="B143" s="88" t="s">
        <v>329</v>
      </c>
      <c r="C143" s="83" t="s">
        <v>46</v>
      </c>
      <c r="D143" s="89" t="s">
        <v>330</v>
      </c>
      <c r="E143" s="89" t="s">
        <v>181</v>
      </c>
      <c r="F143" s="90" t="s">
        <v>124</v>
      </c>
      <c r="G143" s="91">
        <f t="shared" si="3"/>
        <v>200</v>
      </c>
      <c r="H143" s="91">
        <v>200</v>
      </c>
      <c r="I143" s="91"/>
      <c r="J143" s="105"/>
      <c r="K143" s="108"/>
    </row>
    <row r="144" spans="1:11" ht="20.100000000000001" customHeight="1">
      <c r="A144" s="159" t="s">
        <v>45</v>
      </c>
      <c r="B144" s="88" t="s">
        <v>331</v>
      </c>
      <c r="C144" s="83" t="s">
        <v>46</v>
      </c>
      <c r="D144" s="89" t="s">
        <v>332</v>
      </c>
      <c r="E144" s="89" t="s">
        <v>181</v>
      </c>
      <c r="F144" s="90" t="s">
        <v>321</v>
      </c>
      <c r="G144" s="91">
        <f t="shared" ref="G144:G190" si="4">SUM(H144:J144)</f>
        <v>250</v>
      </c>
      <c r="H144" s="91">
        <v>250</v>
      </c>
      <c r="I144" s="91"/>
      <c r="J144" s="105"/>
      <c r="K144" s="108"/>
    </row>
    <row r="145" spans="1:11" ht="20.100000000000001" customHeight="1">
      <c r="A145" s="159" t="s">
        <v>45</v>
      </c>
      <c r="B145" s="88" t="s">
        <v>333</v>
      </c>
      <c r="C145" s="83" t="s">
        <v>46</v>
      </c>
      <c r="D145" s="89" t="s">
        <v>334</v>
      </c>
      <c r="E145" s="89" t="s">
        <v>181</v>
      </c>
      <c r="F145" s="90" t="s">
        <v>335</v>
      </c>
      <c r="G145" s="91">
        <f t="shared" si="4"/>
        <v>400</v>
      </c>
      <c r="H145" s="91"/>
      <c r="I145" s="91">
        <v>400</v>
      </c>
      <c r="J145" s="105"/>
      <c r="K145" s="108"/>
    </row>
    <row r="146" spans="1:11" ht="20.100000000000001" customHeight="1">
      <c r="A146" s="159" t="s">
        <v>45</v>
      </c>
      <c r="B146" s="88" t="s">
        <v>336</v>
      </c>
      <c r="C146" s="83" t="s">
        <v>46</v>
      </c>
      <c r="D146" s="89" t="s">
        <v>337</v>
      </c>
      <c r="E146" s="89" t="s">
        <v>181</v>
      </c>
      <c r="F146" s="90" t="s">
        <v>338</v>
      </c>
      <c r="G146" s="91">
        <f t="shared" si="4"/>
        <v>400</v>
      </c>
      <c r="H146" s="91"/>
      <c r="I146" s="91">
        <v>400</v>
      </c>
      <c r="J146" s="105"/>
      <c r="K146" s="108"/>
    </row>
    <row r="147" spans="1:11" ht="20.100000000000001" customHeight="1">
      <c r="A147" s="159" t="s">
        <v>45</v>
      </c>
      <c r="B147" s="88" t="s">
        <v>339</v>
      </c>
      <c r="C147" s="83" t="s">
        <v>46</v>
      </c>
      <c r="D147" s="89" t="s">
        <v>340</v>
      </c>
      <c r="E147" s="89" t="s">
        <v>181</v>
      </c>
      <c r="F147" s="90" t="s">
        <v>335</v>
      </c>
      <c r="G147" s="91">
        <f t="shared" si="4"/>
        <v>200</v>
      </c>
      <c r="H147" s="91"/>
      <c r="I147" s="91">
        <v>200</v>
      </c>
      <c r="J147" s="105"/>
      <c r="K147" s="108"/>
    </row>
    <row r="148" spans="1:11" ht="20.100000000000001" customHeight="1">
      <c r="A148" s="159" t="s">
        <v>45</v>
      </c>
      <c r="B148" s="82"/>
      <c r="C148" s="83" t="s">
        <v>46</v>
      </c>
      <c r="D148" s="97" t="s">
        <v>186</v>
      </c>
      <c r="E148" s="97"/>
      <c r="F148" s="100"/>
      <c r="G148" s="86">
        <f t="shared" si="4"/>
        <v>100</v>
      </c>
      <c r="H148" s="86"/>
      <c r="I148" s="86">
        <v>100</v>
      </c>
      <c r="J148" s="104"/>
      <c r="K148" s="108"/>
    </row>
    <row r="149" spans="1:11" ht="20.100000000000001" customHeight="1">
      <c r="A149" s="159" t="s">
        <v>45</v>
      </c>
      <c r="B149" s="88" t="s">
        <v>240</v>
      </c>
      <c r="C149" s="83" t="s">
        <v>46</v>
      </c>
      <c r="D149" s="89" t="s">
        <v>341</v>
      </c>
      <c r="E149" s="89" t="s">
        <v>189</v>
      </c>
      <c r="F149" s="90" t="s">
        <v>124</v>
      </c>
      <c r="G149" s="91">
        <f t="shared" si="4"/>
        <v>100</v>
      </c>
      <c r="H149" s="91"/>
      <c r="I149" s="91">
        <v>100</v>
      </c>
      <c r="J149" s="105"/>
      <c r="K149" s="108"/>
    </row>
    <row r="150" spans="1:11" ht="20.100000000000001" customHeight="1">
      <c r="A150" s="159" t="s">
        <v>45</v>
      </c>
      <c r="B150" s="82"/>
      <c r="C150" s="83" t="s">
        <v>46</v>
      </c>
      <c r="D150" s="97" t="s">
        <v>140</v>
      </c>
      <c r="E150" s="97"/>
      <c r="F150" s="100"/>
      <c r="G150" s="86">
        <f t="shared" si="4"/>
        <v>200</v>
      </c>
      <c r="H150" s="86">
        <v>100</v>
      </c>
      <c r="I150" s="86">
        <v>100</v>
      </c>
      <c r="J150" s="104"/>
      <c r="K150" s="108"/>
    </row>
    <row r="151" spans="1:11" ht="20.100000000000001" customHeight="1">
      <c r="A151" s="159" t="s">
        <v>45</v>
      </c>
      <c r="B151" s="88" t="s">
        <v>342</v>
      </c>
      <c r="C151" s="83" t="s">
        <v>46</v>
      </c>
      <c r="D151" s="89" t="s">
        <v>343</v>
      </c>
      <c r="E151" s="89" t="s">
        <v>143</v>
      </c>
      <c r="F151" s="90" t="s">
        <v>324</v>
      </c>
      <c r="G151" s="91">
        <f t="shared" si="4"/>
        <v>100</v>
      </c>
      <c r="H151" s="91">
        <v>100</v>
      </c>
      <c r="I151" s="91"/>
      <c r="J151" s="105"/>
      <c r="K151" s="108"/>
    </row>
    <row r="152" spans="1:11" ht="20.100000000000001" customHeight="1">
      <c r="A152" s="159" t="s">
        <v>45</v>
      </c>
      <c r="B152" s="88" t="s">
        <v>141</v>
      </c>
      <c r="C152" s="83" t="s">
        <v>46</v>
      </c>
      <c r="D152" s="89" t="s">
        <v>344</v>
      </c>
      <c r="E152" s="89" t="s">
        <v>143</v>
      </c>
      <c r="F152" s="90" t="s">
        <v>338</v>
      </c>
      <c r="G152" s="91">
        <f t="shared" si="4"/>
        <v>100</v>
      </c>
      <c r="H152" s="91"/>
      <c r="I152" s="91">
        <v>100</v>
      </c>
      <c r="J152" s="105"/>
      <c r="K152" s="108"/>
    </row>
    <row r="153" spans="1:11" ht="20.100000000000001" customHeight="1">
      <c r="A153" s="159" t="s">
        <v>45</v>
      </c>
      <c r="B153" s="82"/>
      <c r="C153" s="83" t="s">
        <v>46</v>
      </c>
      <c r="D153" s="97" t="s">
        <v>150</v>
      </c>
      <c r="E153" s="97"/>
      <c r="F153" s="100"/>
      <c r="G153" s="86">
        <f t="shared" si="4"/>
        <v>300</v>
      </c>
      <c r="H153" s="86">
        <v>300</v>
      </c>
      <c r="I153" s="86"/>
      <c r="J153" s="104"/>
      <c r="K153" s="108"/>
    </row>
    <row r="154" spans="1:11" ht="20.100000000000001" customHeight="1">
      <c r="A154" s="159" t="s">
        <v>45</v>
      </c>
      <c r="B154" s="88" t="s">
        <v>345</v>
      </c>
      <c r="C154" s="83" t="s">
        <v>46</v>
      </c>
      <c r="D154" s="89" t="s">
        <v>346</v>
      </c>
      <c r="E154" s="89" t="s">
        <v>153</v>
      </c>
      <c r="F154" s="90" t="s">
        <v>324</v>
      </c>
      <c r="G154" s="91">
        <f t="shared" si="4"/>
        <v>300</v>
      </c>
      <c r="H154" s="91">
        <v>300</v>
      </c>
      <c r="I154" s="91"/>
      <c r="J154" s="105"/>
      <c r="K154" s="108"/>
    </row>
    <row r="155" spans="1:11" ht="20.100000000000001" customHeight="1">
      <c r="A155" s="159" t="s">
        <v>47</v>
      </c>
      <c r="B155" s="88"/>
      <c r="C155" s="83" t="s">
        <v>48</v>
      </c>
      <c r="D155" s="84" t="s">
        <v>347</v>
      </c>
      <c r="E155" s="84"/>
      <c r="F155" s="90"/>
      <c r="G155" s="86">
        <f t="shared" si="4"/>
        <v>4600</v>
      </c>
      <c r="H155" s="86">
        <v>2300</v>
      </c>
      <c r="I155" s="86">
        <v>2300</v>
      </c>
      <c r="J155" s="104"/>
      <c r="K155" s="108"/>
    </row>
    <row r="156" spans="1:11" ht="20.100000000000001" customHeight="1">
      <c r="A156" s="159" t="s">
        <v>47</v>
      </c>
      <c r="B156" s="82"/>
      <c r="C156" s="83" t="s">
        <v>48</v>
      </c>
      <c r="D156" s="97" t="s">
        <v>109</v>
      </c>
      <c r="E156" s="97"/>
      <c r="F156" s="100"/>
      <c r="G156" s="86">
        <f t="shared" si="4"/>
        <v>940</v>
      </c>
      <c r="H156" s="86">
        <v>940</v>
      </c>
      <c r="I156" s="86">
        <v>0</v>
      </c>
      <c r="J156" s="104"/>
      <c r="K156" s="108"/>
    </row>
    <row r="157" spans="1:11" ht="20.100000000000001" customHeight="1">
      <c r="A157" s="159" t="s">
        <v>47</v>
      </c>
      <c r="B157" s="88" t="s">
        <v>316</v>
      </c>
      <c r="C157" s="83" t="s">
        <v>48</v>
      </c>
      <c r="D157" s="89" t="s">
        <v>348</v>
      </c>
      <c r="E157" s="89" t="s">
        <v>112</v>
      </c>
      <c r="F157" s="90" t="s">
        <v>124</v>
      </c>
      <c r="G157" s="91">
        <f t="shared" si="4"/>
        <v>370</v>
      </c>
      <c r="H157" s="91">
        <v>370</v>
      </c>
      <c r="I157" s="91"/>
      <c r="J157" s="105"/>
      <c r="K157" s="108"/>
    </row>
    <row r="158" spans="1:11" ht="20.100000000000001" customHeight="1">
      <c r="A158" s="159" t="s">
        <v>47</v>
      </c>
      <c r="B158" s="88" t="s">
        <v>318</v>
      </c>
      <c r="C158" s="83" t="s">
        <v>48</v>
      </c>
      <c r="D158" s="89" t="s">
        <v>349</v>
      </c>
      <c r="E158" s="89" t="s">
        <v>112</v>
      </c>
      <c r="F158" s="90" t="s">
        <v>350</v>
      </c>
      <c r="G158" s="91">
        <f t="shared" si="4"/>
        <v>190</v>
      </c>
      <c r="H158" s="91">
        <v>190</v>
      </c>
      <c r="I158" s="91"/>
      <c r="J158" s="105"/>
      <c r="K158" s="108"/>
    </row>
    <row r="159" spans="1:11" ht="20.100000000000001" customHeight="1">
      <c r="A159" s="159" t="s">
        <v>47</v>
      </c>
      <c r="B159" s="88" t="s">
        <v>290</v>
      </c>
      <c r="C159" s="83" t="s">
        <v>48</v>
      </c>
      <c r="D159" s="89" t="s">
        <v>351</v>
      </c>
      <c r="E159" s="89" t="s">
        <v>112</v>
      </c>
      <c r="F159" s="90" t="s">
        <v>352</v>
      </c>
      <c r="G159" s="91">
        <f t="shared" si="4"/>
        <v>200</v>
      </c>
      <c r="H159" s="91">
        <v>200</v>
      </c>
      <c r="I159" s="91"/>
      <c r="J159" s="105"/>
      <c r="K159" s="108"/>
    </row>
    <row r="160" spans="1:11" ht="20.100000000000001" customHeight="1">
      <c r="A160" s="159" t="s">
        <v>47</v>
      </c>
      <c r="B160" s="88" t="s">
        <v>110</v>
      </c>
      <c r="C160" s="83" t="s">
        <v>48</v>
      </c>
      <c r="D160" s="89" t="s">
        <v>353</v>
      </c>
      <c r="E160" s="89" t="s">
        <v>112</v>
      </c>
      <c r="F160" s="90" t="s">
        <v>354</v>
      </c>
      <c r="G160" s="91">
        <f t="shared" si="4"/>
        <v>180</v>
      </c>
      <c r="H160" s="91">
        <v>180</v>
      </c>
      <c r="I160" s="91"/>
      <c r="J160" s="105"/>
      <c r="K160" s="108"/>
    </row>
    <row r="161" spans="1:11" ht="20.100000000000001" customHeight="1">
      <c r="A161" s="159" t="s">
        <v>47</v>
      </c>
      <c r="B161" s="82"/>
      <c r="C161" s="83" t="s">
        <v>48</v>
      </c>
      <c r="D161" s="97" t="s">
        <v>178</v>
      </c>
      <c r="E161" s="97"/>
      <c r="F161" s="100"/>
      <c r="G161" s="86">
        <f t="shared" si="4"/>
        <v>400</v>
      </c>
      <c r="H161" s="86">
        <v>0</v>
      </c>
      <c r="I161" s="86">
        <v>400</v>
      </c>
      <c r="J161" s="104"/>
      <c r="K161" s="108"/>
    </row>
    <row r="162" spans="1:11" ht="20.100000000000001" customHeight="1">
      <c r="A162" s="159" t="s">
        <v>47</v>
      </c>
      <c r="B162" s="88" t="s">
        <v>183</v>
      </c>
      <c r="C162" s="83" t="s">
        <v>48</v>
      </c>
      <c r="D162" s="89" t="s">
        <v>355</v>
      </c>
      <c r="E162" s="89" t="s">
        <v>181</v>
      </c>
      <c r="F162" s="90" t="s">
        <v>124</v>
      </c>
      <c r="G162" s="91">
        <f t="shared" si="4"/>
        <v>400</v>
      </c>
      <c r="H162" s="91"/>
      <c r="I162" s="91">
        <v>400</v>
      </c>
      <c r="J162" s="105"/>
      <c r="K162" s="108"/>
    </row>
    <row r="163" spans="1:11" ht="20.100000000000001" customHeight="1">
      <c r="A163" s="159" t="s">
        <v>47</v>
      </c>
      <c r="B163" s="82"/>
      <c r="C163" s="83" t="s">
        <v>48</v>
      </c>
      <c r="D163" s="97" t="s">
        <v>186</v>
      </c>
      <c r="E163" s="97"/>
      <c r="F163" s="100"/>
      <c r="G163" s="86">
        <f t="shared" si="4"/>
        <v>1000</v>
      </c>
      <c r="H163" s="86">
        <v>700</v>
      </c>
      <c r="I163" s="86">
        <v>300</v>
      </c>
      <c r="J163" s="104"/>
      <c r="K163" s="108"/>
    </row>
    <row r="164" spans="1:11" ht="20.100000000000001" customHeight="1">
      <c r="A164" s="159" t="s">
        <v>47</v>
      </c>
      <c r="B164" s="88" t="s">
        <v>240</v>
      </c>
      <c r="C164" s="83" t="s">
        <v>48</v>
      </c>
      <c r="D164" s="89" t="s">
        <v>356</v>
      </c>
      <c r="E164" s="89" t="s">
        <v>189</v>
      </c>
      <c r="F164" s="90" t="s">
        <v>124</v>
      </c>
      <c r="G164" s="91">
        <f t="shared" si="4"/>
        <v>700</v>
      </c>
      <c r="H164" s="91">
        <v>700</v>
      </c>
      <c r="I164" s="91"/>
      <c r="J164" s="105"/>
      <c r="K164" s="108"/>
    </row>
    <row r="165" spans="1:11" ht="20.100000000000001" customHeight="1">
      <c r="A165" s="159" t="s">
        <v>47</v>
      </c>
      <c r="B165" s="88" t="s">
        <v>242</v>
      </c>
      <c r="C165" s="83" t="s">
        <v>48</v>
      </c>
      <c r="D165" s="89" t="s">
        <v>357</v>
      </c>
      <c r="E165" s="89" t="s">
        <v>189</v>
      </c>
      <c r="F165" s="90" t="s">
        <v>124</v>
      </c>
      <c r="G165" s="91">
        <f t="shared" si="4"/>
        <v>300</v>
      </c>
      <c r="H165" s="91"/>
      <c r="I165" s="91">
        <v>300</v>
      </c>
      <c r="J165" s="105"/>
      <c r="K165" s="108"/>
    </row>
    <row r="166" spans="1:11" ht="20.100000000000001" customHeight="1">
      <c r="A166" s="159" t="s">
        <v>47</v>
      </c>
      <c r="B166" s="82"/>
      <c r="C166" s="83" t="s">
        <v>48</v>
      </c>
      <c r="D166" s="97" t="s">
        <v>136</v>
      </c>
      <c r="E166" s="97"/>
      <c r="F166" s="100"/>
      <c r="G166" s="86">
        <f t="shared" si="4"/>
        <v>400</v>
      </c>
      <c r="H166" s="86">
        <v>0</v>
      </c>
      <c r="I166" s="86">
        <v>400</v>
      </c>
      <c r="J166" s="104"/>
      <c r="K166" s="108"/>
    </row>
    <row r="167" spans="1:11" ht="20.100000000000001" customHeight="1">
      <c r="A167" s="159" t="s">
        <v>47</v>
      </c>
      <c r="B167" s="88" t="s">
        <v>218</v>
      </c>
      <c r="C167" s="83" t="s">
        <v>48</v>
      </c>
      <c r="D167" s="89" t="s">
        <v>358</v>
      </c>
      <c r="E167" s="89" t="s">
        <v>139</v>
      </c>
      <c r="F167" s="90" t="s">
        <v>124</v>
      </c>
      <c r="G167" s="91">
        <f t="shared" si="4"/>
        <v>400</v>
      </c>
      <c r="H167" s="91"/>
      <c r="I167" s="91">
        <v>400</v>
      </c>
      <c r="J167" s="105"/>
      <c r="K167" s="108"/>
    </row>
    <row r="168" spans="1:11" ht="20.100000000000001" customHeight="1">
      <c r="A168" s="159" t="s">
        <v>47</v>
      </c>
      <c r="B168" s="82"/>
      <c r="C168" s="83" t="s">
        <v>48</v>
      </c>
      <c r="D168" s="97" t="s">
        <v>140</v>
      </c>
      <c r="E168" s="97"/>
      <c r="F168" s="100"/>
      <c r="G168" s="86">
        <f t="shared" si="4"/>
        <v>960</v>
      </c>
      <c r="H168" s="86">
        <v>260</v>
      </c>
      <c r="I168" s="86">
        <v>700</v>
      </c>
      <c r="J168" s="104"/>
      <c r="K168" s="108"/>
    </row>
    <row r="169" spans="1:11" ht="20.100000000000001" customHeight="1">
      <c r="A169" s="159" t="s">
        <v>47</v>
      </c>
      <c r="B169" s="88" t="s">
        <v>342</v>
      </c>
      <c r="C169" s="83" t="s">
        <v>48</v>
      </c>
      <c r="D169" s="89" t="s">
        <v>359</v>
      </c>
      <c r="E169" s="89" t="s">
        <v>143</v>
      </c>
      <c r="F169" s="90" t="s">
        <v>124</v>
      </c>
      <c r="G169" s="91">
        <f t="shared" si="4"/>
        <v>500</v>
      </c>
      <c r="H169" s="91"/>
      <c r="I169" s="91">
        <v>500</v>
      </c>
      <c r="J169" s="105"/>
      <c r="K169" s="108"/>
    </row>
    <row r="170" spans="1:11" ht="20.100000000000001" customHeight="1">
      <c r="A170" s="159" t="s">
        <v>47</v>
      </c>
      <c r="B170" s="88" t="s">
        <v>141</v>
      </c>
      <c r="C170" s="83" t="s">
        <v>48</v>
      </c>
      <c r="D170" s="89" t="s">
        <v>360</v>
      </c>
      <c r="E170" s="89" t="s">
        <v>143</v>
      </c>
      <c r="F170" s="90" t="s">
        <v>124</v>
      </c>
      <c r="G170" s="91">
        <f t="shared" si="4"/>
        <v>200</v>
      </c>
      <c r="H170" s="91"/>
      <c r="I170" s="91">
        <v>200</v>
      </c>
      <c r="J170" s="105"/>
      <c r="K170" s="108"/>
    </row>
    <row r="171" spans="1:11" ht="20.100000000000001" customHeight="1">
      <c r="A171" s="159" t="s">
        <v>47</v>
      </c>
      <c r="B171" s="88" t="s">
        <v>220</v>
      </c>
      <c r="C171" s="83" t="s">
        <v>48</v>
      </c>
      <c r="D171" s="89" t="s">
        <v>361</v>
      </c>
      <c r="E171" s="89" t="s">
        <v>143</v>
      </c>
      <c r="F171" s="90" t="s">
        <v>124</v>
      </c>
      <c r="G171" s="91">
        <f t="shared" si="4"/>
        <v>260</v>
      </c>
      <c r="H171" s="91">
        <v>260</v>
      </c>
      <c r="I171" s="91"/>
      <c r="J171" s="105"/>
      <c r="K171" s="108"/>
    </row>
    <row r="172" spans="1:11" ht="20.100000000000001" customHeight="1">
      <c r="A172" s="159" t="s">
        <v>47</v>
      </c>
      <c r="B172" s="82"/>
      <c r="C172" s="83" t="s">
        <v>48</v>
      </c>
      <c r="D172" s="97" t="s">
        <v>150</v>
      </c>
      <c r="E172" s="97"/>
      <c r="F172" s="100"/>
      <c r="G172" s="86">
        <f t="shared" si="4"/>
        <v>900</v>
      </c>
      <c r="H172" s="86">
        <v>400</v>
      </c>
      <c r="I172" s="86">
        <v>500</v>
      </c>
      <c r="J172" s="104"/>
      <c r="K172" s="108"/>
    </row>
    <row r="173" spans="1:11" ht="20.100000000000001" customHeight="1">
      <c r="A173" s="159" t="s">
        <v>47</v>
      </c>
      <c r="B173" s="88" t="s">
        <v>231</v>
      </c>
      <c r="C173" s="83" t="s">
        <v>48</v>
      </c>
      <c r="D173" s="89" t="s">
        <v>362</v>
      </c>
      <c r="E173" s="89" t="s">
        <v>153</v>
      </c>
      <c r="F173" s="90" t="s">
        <v>124</v>
      </c>
      <c r="G173" s="91">
        <f t="shared" si="4"/>
        <v>400</v>
      </c>
      <c r="H173" s="91">
        <v>400</v>
      </c>
      <c r="I173" s="91"/>
      <c r="J173" s="105"/>
      <c r="K173" s="108"/>
    </row>
    <row r="174" spans="1:11" ht="20.100000000000001" customHeight="1">
      <c r="A174" s="159" t="s">
        <v>47</v>
      </c>
      <c r="B174" s="88" t="s">
        <v>259</v>
      </c>
      <c r="C174" s="83" t="s">
        <v>48</v>
      </c>
      <c r="D174" s="89" t="s">
        <v>363</v>
      </c>
      <c r="E174" s="89" t="s">
        <v>153</v>
      </c>
      <c r="F174" s="90" t="s">
        <v>124</v>
      </c>
      <c r="G174" s="91">
        <f t="shared" si="4"/>
        <v>500</v>
      </c>
      <c r="H174" s="91"/>
      <c r="I174" s="91">
        <v>500</v>
      </c>
      <c r="J174" s="105"/>
      <c r="K174" s="108"/>
    </row>
    <row r="175" spans="1:11" ht="20.100000000000001" customHeight="1">
      <c r="A175" s="159" t="s">
        <v>49</v>
      </c>
      <c r="B175" s="88"/>
      <c r="C175" s="83" t="s">
        <v>50</v>
      </c>
      <c r="D175" s="84" t="s">
        <v>364</v>
      </c>
      <c r="E175" s="84"/>
      <c r="F175" s="90"/>
      <c r="G175" s="86">
        <f t="shared" si="4"/>
        <v>4200</v>
      </c>
      <c r="H175" s="86">
        <f>SUM(H176,H185)</f>
        <v>2100</v>
      </c>
      <c r="I175" s="86">
        <f>SUM(I176,I185)</f>
        <v>2100</v>
      </c>
      <c r="J175" s="104"/>
      <c r="K175" s="108"/>
    </row>
    <row r="176" spans="1:11" ht="20.100000000000001" customHeight="1">
      <c r="A176" s="159" t="s">
        <v>49</v>
      </c>
      <c r="B176" s="82"/>
      <c r="C176" s="83" t="s">
        <v>50</v>
      </c>
      <c r="D176" s="97" t="s">
        <v>109</v>
      </c>
      <c r="E176" s="97"/>
      <c r="F176" s="100"/>
      <c r="G176" s="86">
        <f t="shared" si="4"/>
        <v>2000</v>
      </c>
      <c r="H176" s="86">
        <v>1000</v>
      </c>
      <c r="I176" s="86">
        <v>1000</v>
      </c>
      <c r="J176" s="104"/>
      <c r="K176" s="108"/>
    </row>
    <row r="177" spans="1:11" ht="20.100000000000001" customHeight="1">
      <c r="A177" s="159" t="s">
        <v>49</v>
      </c>
      <c r="B177" s="88" t="s">
        <v>290</v>
      </c>
      <c r="C177" s="83" t="s">
        <v>50</v>
      </c>
      <c r="D177" s="89" t="s">
        <v>365</v>
      </c>
      <c r="E177" s="89" t="s">
        <v>112</v>
      </c>
      <c r="F177" s="90" t="s">
        <v>124</v>
      </c>
      <c r="G177" s="91">
        <f t="shared" si="4"/>
        <v>400</v>
      </c>
      <c r="H177" s="91">
        <v>400</v>
      </c>
      <c r="I177" s="91"/>
      <c r="J177" s="105"/>
      <c r="K177" s="108"/>
    </row>
    <row r="178" spans="1:11" ht="20.100000000000001" customHeight="1">
      <c r="A178" s="159" t="s">
        <v>49</v>
      </c>
      <c r="B178" s="88" t="s">
        <v>160</v>
      </c>
      <c r="C178" s="83" t="s">
        <v>50</v>
      </c>
      <c r="D178" s="89" t="s">
        <v>366</v>
      </c>
      <c r="E178" s="89" t="s">
        <v>112</v>
      </c>
      <c r="F178" s="90" t="s">
        <v>367</v>
      </c>
      <c r="G178" s="91">
        <f t="shared" si="4"/>
        <v>150</v>
      </c>
      <c r="H178" s="91">
        <v>150</v>
      </c>
      <c r="I178" s="91"/>
      <c r="J178" s="105"/>
      <c r="K178" s="108"/>
    </row>
    <row r="179" spans="1:11" ht="20.100000000000001" customHeight="1">
      <c r="A179" s="159" t="s">
        <v>49</v>
      </c>
      <c r="B179" s="88" t="s">
        <v>110</v>
      </c>
      <c r="C179" s="83" t="s">
        <v>50</v>
      </c>
      <c r="D179" s="89" t="s">
        <v>368</v>
      </c>
      <c r="E179" s="89" t="s">
        <v>112</v>
      </c>
      <c r="F179" s="90" t="s">
        <v>124</v>
      </c>
      <c r="G179" s="91">
        <f t="shared" si="4"/>
        <v>300</v>
      </c>
      <c r="H179" s="91">
        <v>300</v>
      </c>
      <c r="I179" s="91"/>
      <c r="J179" s="105"/>
      <c r="K179" s="108"/>
    </row>
    <row r="180" spans="1:11" ht="20.100000000000001" customHeight="1">
      <c r="A180" s="159" t="s">
        <v>49</v>
      </c>
      <c r="B180" s="88" t="s">
        <v>114</v>
      </c>
      <c r="C180" s="83" t="s">
        <v>50</v>
      </c>
      <c r="D180" s="89" t="s">
        <v>369</v>
      </c>
      <c r="E180" s="89" t="s">
        <v>112</v>
      </c>
      <c r="F180" s="90" t="s">
        <v>124</v>
      </c>
      <c r="G180" s="91">
        <f t="shared" si="4"/>
        <v>150</v>
      </c>
      <c r="H180" s="91">
        <v>150</v>
      </c>
      <c r="I180" s="91"/>
      <c r="J180" s="105"/>
      <c r="K180" s="108"/>
    </row>
    <row r="181" spans="1:11" ht="20.100000000000001" customHeight="1">
      <c r="A181" s="159" t="s">
        <v>49</v>
      </c>
      <c r="B181" s="88" t="s">
        <v>117</v>
      </c>
      <c r="C181" s="83" t="s">
        <v>50</v>
      </c>
      <c r="D181" s="89" t="s">
        <v>370</v>
      </c>
      <c r="E181" s="89" t="s">
        <v>112</v>
      </c>
      <c r="F181" s="90" t="s">
        <v>124</v>
      </c>
      <c r="G181" s="91">
        <f t="shared" si="4"/>
        <v>300</v>
      </c>
      <c r="H181" s="91"/>
      <c r="I181" s="91">
        <v>300</v>
      </c>
      <c r="J181" s="105"/>
      <c r="K181" s="108"/>
    </row>
    <row r="182" spans="1:11" ht="20.100000000000001" customHeight="1">
      <c r="A182" s="159" t="s">
        <v>49</v>
      </c>
      <c r="B182" s="88" t="s">
        <v>120</v>
      </c>
      <c r="C182" s="83" t="s">
        <v>50</v>
      </c>
      <c r="D182" s="89" t="s">
        <v>371</v>
      </c>
      <c r="E182" s="89" t="s">
        <v>112</v>
      </c>
      <c r="F182" s="90" t="s">
        <v>372</v>
      </c>
      <c r="G182" s="91">
        <f t="shared" si="4"/>
        <v>300</v>
      </c>
      <c r="H182" s="91"/>
      <c r="I182" s="91">
        <v>300</v>
      </c>
      <c r="J182" s="105"/>
      <c r="K182" s="108"/>
    </row>
    <row r="183" spans="1:11" ht="20.100000000000001" customHeight="1">
      <c r="A183" s="159" t="s">
        <v>49</v>
      </c>
      <c r="B183" s="88" t="s">
        <v>122</v>
      </c>
      <c r="C183" s="83" t="s">
        <v>50</v>
      </c>
      <c r="D183" s="89" t="s">
        <v>373</v>
      </c>
      <c r="E183" s="89" t="s">
        <v>112</v>
      </c>
      <c r="F183" s="90" t="s">
        <v>374</v>
      </c>
      <c r="G183" s="91">
        <f t="shared" si="4"/>
        <v>200</v>
      </c>
      <c r="H183" s="91"/>
      <c r="I183" s="91">
        <v>200</v>
      </c>
      <c r="J183" s="105"/>
      <c r="K183" s="108"/>
    </row>
    <row r="184" spans="1:11" ht="20.100000000000001" customHeight="1">
      <c r="A184" s="159" t="s">
        <v>49</v>
      </c>
      <c r="B184" s="88" t="s">
        <v>125</v>
      </c>
      <c r="C184" s="83" t="s">
        <v>50</v>
      </c>
      <c r="D184" s="89" t="s">
        <v>375</v>
      </c>
      <c r="E184" s="89" t="s">
        <v>112</v>
      </c>
      <c r="F184" s="90" t="s">
        <v>124</v>
      </c>
      <c r="G184" s="91">
        <f t="shared" si="4"/>
        <v>200</v>
      </c>
      <c r="H184" s="91"/>
      <c r="I184" s="91">
        <v>200</v>
      </c>
      <c r="J184" s="105"/>
      <c r="K184" s="108"/>
    </row>
    <row r="185" spans="1:11" ht="20.100000000000001" customHeight="1">
      <c r="A185" s="159" t="s">
        <v>49</v>
      </c>
      <c r="B185" s="82"/>
      <c r="C185" s="83" t="s">
        <v>50</v>
      </c>
      <c r="D185" s="97" t="s">
        <v>178</v>
      </c>
      <c r="E185" s="97"/>
      <c r="F185" s="100"/>
      <c r="G185" s="86">
        <f t="shared" si="4"/>
        <v>2200</v>
      </c>
      <c r="H185" s="86">
        <v>1100</v>
      </c>
      <c r="I185" s="86">
        <v>1100</v>
      </c>
      <c r="J185" s="104"/>
      <c r="K185" s="108"/>
    </row>
    <row r="186" spans="1:11" ht="20.100000000000001" customHeight="1">
      <c r="A186" s="159" t="s">
        <v>49</v>
      </c>
      <c r="B186" s="88" t="s">
        <v>213</v>
      </c>
      <c r="C186" s="83" t="s">
        <v>50</v>
      </c>
      <c r="D186" s="89" t="s">
        <v>376</v>
      </c>
      <c r="E186" s="89" t="s">
        <v>181</v>
      </c>
      <c r="F186" s="90" t="s">
        <v>124</v>
      </c>
      <c r="G186" s="91">
        <f t="shared" si="4"/>
        <v>1100</v>
      </c>
      <c r="H186" s="91">
        <v>1100</v>
      </c>
      <c r="I186" s="91"/>
      <c r="J186" s="105"/>
      <c r="K186" s="108"/>
    </row>
    <row r="187" spans="1:11" ht="20.100000000000001" customHeight="1">
      <c r="A187" s="159" t="s">
        <v>49</v>
      </c>
      <c r="B187" s="88" t="s">
        <v>322</v>
      </c>
      <c r="C187" s="83" t="s">
        <v>50</v>
      </c>
      <c r="D187" s="89" t="s">
        <v>377</v>
      </c>
      <c r="E187" s="89" t="s">
        <v>181</v>
      </c>
      <c r="F187" s="90" t="s">
        <v>124</v>
      </c>
      <c r="G187" s="91">
        <f t="shared" si="4"/>
        <v>550</v>
      </c>
      <c r="H187" s="91"/>
      <c r="I187" s="91">
        <v>550</v>
      </c>
      <c r="J187" s="105"/>
      <c r="K187" s="108"/>
    </row>
    <row r="188" spans="1:11" ht="20.100000000000001" customHeight="1">
      <c r="A188" s="159" t="s">
        <v>49</v>
      </c>
      <c r="B188" s="88" t="s">
        <v>325</v>
      </c>
      <c r="C188" s="83" t="s">
        <v>50</v>
      </c>
      <c r="D188" s="89" t="s">
        <v>378</v>
      </c>
      <c r="E188" s="89" t="s">
        <v>181</v>
      </c>
      <c r="F188" s="90" t="s">
        <v>124</v>
      </c>
      <c r="G188" s="91">
        <f t="shared" si="4"/>
        <v>550</v>
      </c>
      <c r="H188" s="91"/>
      <c r="I188" s="91">
        <v>550</v>
      </c>
      <c r="J188" s="105"/>
      <c r="K188" s="108"/>
    </row>
    <row r="189" spans="1:11" ht="20.100000000000001" customHeight="1">
      <c r="A189" s="159" t="s">
        <v>51</v>
      </c>
      <c r="B189" s="88"/>
      <c r="C189" s="83" t="s">
        <v>52</v>
      </c>
      <c r="D189" s="84" t="s">
        <v>379</v>
      </c>
      <c r="E189" s="84"/>
      <c r="F189" s="90"/>
      <c r="G189" s="86">
        <f t="shared" si="4"/>
        <v>4200</v>
      </c>
      <c r="H189" s="86">
        <v>2100</v>
      </c>
      <c r="I189" s="86">
        <v>2100</v>
      </c>
      <c r="J189" s="104"/>
      <c r="K189" s="108"/>
    </row>
    <row r="190" spans="1:11" ht="20.100000000000001" customHeight="1">
      <c r="A190" s="159" t="s">
        <v>51</v>
      </c>
      <c r="B190" s="82"/>
      <c r="C190" s="83" t="s">
        <v>52</v>
      </c>
      <c r="D190" s="97" t="s">
        <v>109</v>
      </c>
      <c r="E190" s="97"/>
      <c r="F190" s="100"/>
      <c r="G190" s="86">
        <f t="shared" si="4"/>
        <v>2000</v>
      </c>
      <c r="H190" s="86">
        <v>1000</v>
      </c>
      <c r="I190" s="86">
        <v>1000</v>
      </c>
      <c r="J190" s="104"/>
      <c r="K190" s="108"/>
    </row>
    <row r="191" spans="1:11" ht="20.100000000000001" customHeight="1">
      <c r="A191" s="159" t="s">
        <v>51</v>
      </c>
      <c r="B191" s="88" t="s">
        <v>160</v>
      </c>
      <c r="C191" s="83" t="s">
        <v>52</v>
      </c>
      <c r="D191" s="89" t="s">
        <v>380</v>
      </c>
      <c r="E191" s="89" t="s">
        <v>112</v>
      </c>
      <c r="F191" s="90" t="s">
        <v>124</v>
      </c>
      <c r="G191" s="91">
        <f t="shared" ref="G191:G233" si="5">SUM(H191:J191)</f>
        <v>250</v>
      </c>
      <c r="H191" s="91">
        <v>250</v>
      </c>
      <c r="I191" s="91"/>
      <c r="J191" s="105"/>
      <c r="K191" s="108"/>
    </row>
    <row r="192" spans="1:11" ht="20.100000000000001" customHeight="1">
      <c r="A192" s="159" t="s">
        <v>51</v>
      </c>
      <c r="B192" s="88" t="s">
        <v>110</v>
      </c>
      <c r="C192" s="83" t="s">
        <v>52</v>
      </c>
      <c r="D192" s="89" t="s">
        <v>381</v>
      </c>
      <c r="E192" s="89" t="s">
        <v>112</v>
      </c>
      <c r="F192" s="90" t="s">
        <v>124</v>
      </c>
      <c r="G192" s="91">
        <f t="shared" si="5"/>
        <v>250</v>
      </c>
      <c r="H192" s="91">
        <v>250</v>
      </c>
      <c r="I192" s="91"/>
      <c r="J192" s="105"/>
      <c r="K192" s="108"/>
    </row>
    <row r="193" spans="1:11" ht="20.100000000000001" customHeight="1">
      <c r="A193" s="159" t="s">
        <v>51</v>
      </c>
      <c r="B193" s="88" t="s">
        <v>114</v>
      </c>
      <c r="C193" s="83" t="s">
        <v>52</v>
      </c>
      <c r="D193" s="89" t="s">
        <v>382</v>
      </c>
      <c r="E193" s="89" t="s">
        <v>112</v>
      </c>
      <c r="F193" s="90" t="s">
        <v>383</v>
      </c>
      <c r="G193" s="91">
        <f t="shared" si="5"/>
        <v>250</v>
      </c>
      <c r="H193" s="91">
        <v>250</v>
      </c>
      <c r="I193" s="91"/>
      <c r="J193" s="105"/>
      <c r="K193" s="108"/>
    </row>
    <row r="194" spans="1:11" ht="20.100000000000001" customHeight="1">
      <c r="A194" s="159" t="s">
        <v>51</v>
      </c>
      <c r="B194" s="88" t="s">
        <v>117</v>
      </c>
      <c r="C194" s="83" t="s">
        <v>52</v>
      </c>
      <c r="D194" s="89" t="s">
        <v>384</v>
      </c>
      <c r="E194" s="89" t="s">
        <v>112</v>
      </c>
      <c r="F194" s="90" t="s">
        <v>124</v>
      </c>
      <c r="G194" s="91">
        <f t="shared" si="5"/>
        <v>250</v>
      </c>
      <c r="H194" s="91">
        <v>250</v>
      </c>
      <c r="I194" s="91"/>
      <c r="J194" s="105"/>
      <c r="K194" s="108"/>
    </row>
    <row r="195" spans="1:11" ht="20.100000000000001" customHeight="1">
      <c r="A195" s="159" t="s">
        <v>51</v>
      </c>
      <c r="B195" s="88" t="s">
        <v>120</v>
      </c>
      <c r="C195" s="83" t="s">
        <v>52</v>
      </c>
      <c r="D195" s="89" t="s">
        <v>385</v>
      </c>
      <c r="E195" s="89" t="s">
        <v>112</v>
      </c>
      <c r="F195" s="90" t="s">
        <v>124</v>
      </c>
      <c r="G195" s="91">
        <f t="shared" si="5"/>
        <v>250</v>
      </c>
      <c r="H195" s="91"/>
      <c r="I195" s="91">
        <v>250</v>
      </c>
      <c r="J195" s="105"/>
      <c r="K195" s="108"/>
    </row>
    <row r="196" spans="1:11" ht="20.100000000000001" customHeight="1">
      <c r="A196" s="159" t="s">
        <v>51</v>
      </c>
      <c r="B196" s="88" t="s">
        <v>122</v>
      </c>
      <c r="C196" s="83" t="s">
        <v>52</v>
      </c>
      <c r="D196" s="89" t="s">
        <v>386</v>
      </c>
      <c r="E196" s="89" t="s">
        <v>112</v>
      </c>
      <c r="F196" s="90" t="s">
        <v>124</v>
      </c>
      <c r="G196" s="91">
        <f t="shared" si="5"/>
        <v>250</v>
      </c>
      <c r="H196" s="91"/>
      <c r="I196" s="91">
        <v>250</v>
      </c>
      <c r="J196" s="105"/>
      <c r="K196" s="108"/>
    </row>
    <row r="197" spans="1:11" ht="20.100000000000001" customHeight="1">
      <c r="A197" s="159" t="s">
        <v>51</v>
      </c>
      <c r="B197" s="88" t="s">
        <v>125</v>
      </c>
      <c r="C197" s="83" t="s">
        <v>52</v>
      </c>
      <c r="D197" s="89" t="s">
        <v>387</v>
      </c>
      <c r="E197" s="89" t="s">
        <v>112</v>
      </c>
      <c r="F197" s="90" t="s">
        <v>124</v>
      </c>
      <c r="G197" s="91">
        <f t="shared" si="5"/>
        <v>250</v>
      </c>
      <c r="H197" s="91"/>
      <c r="I197" s="91">
        <v>250</v>
      </c>
      <c r="J197" s="105"/>
      <c r="K197" s="108"/>
    </row>
    <row r="198" spans="1:11" ht="20.100000000000001" customHeight="1">
      <c r="A198" s="159" t="s">
        <v>51</v>
      </c>
      <c r="B198" s="88" t="s">
        <v>127</v>
      </c>
      <c r="C198" s="83" t="s">
        <v>52</v>
      </c>
      <c r="D198" s="89" t="s">
        <v>388</v>
      </c>
      <c r="E198" s="89" t="s">
        <v>112</v>
      </c>
      <c r="F198" s="90" t="s">
        <v>389</v>
      </c>
      <c r="G198" s="91">
        <f t="shared" si="5"/>
        <v>250</v>
      </c>
      <c r="H198" s="91"/>
      <c r="I198" s="91">
        <v>250</v>
      </c>
      <c r="J198" s="105"/>
      <c r="K198" s="108"/>
    </row>
    <row r="199" spans="1:11" ht="20.100000000000001" customHeight="1">
      <c r="A199" s="159" t="s">
        <v>51</v>
      </c>
      <c r="B199" s="82"/>
      <c r="C199" s="83" t="s">
        <v>52</v>
      </c>
      <c r="D199" s="97" t="s">
        <v>178</v>
      </c>
      <c r="E199" s="97"/>
      <c r="F199" s="100"/>
      <c r="G199" s="86">
        <f t="shared" si="5"/>
        <v>1200</v>
      </c>
      <c r="H199" s="86">
        <v>600</v>
      </c>
      <c r="I199" s="86">
        <v>600</v>
      </c>
      <c r="J199" s="104"/>
      <c r="K199" s="108"/>
    </row>
    <row r="200" spans="1:11" ht="20.100000000000001" customHeight="1">
      <c r="A200" s="159" t="s">
        <v>51</v>
      </c>
      <c r="B200" s="88" t="s">
        <v>322</v>
      </c>
      <c r="C200" s="83" t="s">
        <v>52</v>
      </c>
      <c r="D200" s="89" t="s">
        <v>390</v>
      </c>
      <c r="E200" s="89" t="s">
        <v>181</v>
      </c>
      <c r="F200" s="90" t="s">
        <v>124</v>
      </c>
      <c r="G200" s="91">
        <f t="shared" si="5"/>
        <v>200</v>
      </c>
      <c r="H200" s="91">
        <v>200</v>
      </c>
      <c r="I200" s="91"/>
      <c r="J200" s="105"/>
      <c r="K200" s="108"/>
    </row>
    <row r="201" spans="1:11" ht="20.100000000000001" customHeight="1">
      <c r="A201" s="159" t="s">
        <v>51</v>
      </c>
      <c r="B201" s="88" t="s">
        <v>325</v>
      </c>
      <c r="C201" s="83" t="s">
        <v>52</v>
      </c>
      <c r="D201" s="89" t="s">
        <v>391</v>
      </c>
      <c r="E201" s="89" t="s">
        <v>181</v>
      </c>
      <c r="F201" s="90" t="s">
        <v>124</v>
      </c>
      <c r="G201" s="91">
        <f t="shared" si="5"/>
        <v>200</v>
      </c>
      <c r="H201" s="91">
        <v>200</v>
      </c>
      <c r="I201" s="91"/>
      <c r="J201" s="105"/>
      <c r="K201" s="108"/>
    </row>
    <row r="202" spans="1:11" ht="20.100000000000001" customHeight="1">
      <c r="A202" s="159" t="s">
        <v>51</v>
      </c>
      <c r="B202" s="88" t="s">
        <v>327</v>
      </c>
      <c r="C202" s="83" t="s">
        <v>52</v>
      </c>
      <c r="D202" s="89" t="s">
        <v>392</v>
      </c>
      <c r="E202" s="89" t="s">
        <v>181</v>
      </c>
      <c r="F202" s="90" t="s">
        <v>124</v>
      </c>
      <c r="G202" s="91">
        <f t="shared" si="5"/>
        <v>200</v>
      </c>
      <c r="H202" s="91">
        <v>200</v>
      </c>
      <c r="I202" s="91"/>
      <c r="J202" s="105"/>
      <c r="K202" s="108"/>
    </row>
    <row r="203" spans="1:11" ht="20.100000000000001" customHeight="1">
      <c r="A203" s="159" t="s">
        <v>51</v>
      </c>
      <c r="B203" s="88" t="s">
        <v>329</v>
      </c>
      <c r="C203" s="83" t="s">
        <v>52</v>
      </c>
      <c r="D203" s="89" t="s">
        <v>393</v>
      </c>
      <c r="E203" s="89" t="s">
        <v>181</v>
      </c>
      <c r="F203" s="90" t="s">
        <v>394</v>
      </c>
      <c r="G203" s="91">
        <f t="shared" si="5"/>
        <v>200</v>
      </c>
      <c r="H203" s="91"/>
      <c r="I203" s="91">
        <v>200</v>
      </c>
      <c r="J203" s="105"/>
      <c r="K203" s="108"/>
    </row>
    <row r="204" spans="1:11" ht="20.100000000000001" customHeight="1">
      <c r="A204" s="159" t="s">
        <v>51</v>
      </c>
      <c r="B204" s="88" t="s">
        <v>331</v>
      </c>
      <c r="C204" s="83" t="s">
        <v>52</v>
      </c>
      <c r="D204" s="89" t="s">
        <v>395</v>
      </c>
      <c r="E204" s="89" t="s">
        <v>181</v>
      </c>
      <c r="F204" s="90" t="s">
        <v>124</v>
      </c>
      <c r="G204" s="91">
        <f t="shared" si="5"/>
        <v>200</v>
      </c>
      <c r="H204" s="91"/>
      <c r="I204" s="91">
        <v>200</v>
      </c>
      <c r="J204" s="105"/>
      <c r="K204" s="108"/>
    </row>
    <row r="205" spans="1:11" ht="20.100000000000001" customHeight="1">
      <c r="A205" s="159" t="s">
        <v>51</v>
      </c>
      <c r="B205" s="88" t="s">
        <v>333</v>
      </c>
      <c r="C205" s="83" t="s">
        <v>52</v>
      </c>
      <c r="D205" s="89" t="s">
        <v>396</v>
      </c>
      <c r="E205" s="89" t="s">
        <v>181</v>
      </c>
      <c r="F205" s="90" t="s">
        <v>124</v>
      </c>
      <c r="G205" s="91">
        <f t="shared" si="5"/>
        <v>200</v>
      </c>
      <c r="H205" s="91"/>
      <c r="I205" s="91">
        <v>200</v>
      </c>
      <c r="J205" s="105"/>
      <c r="K205" s="108"/>
    </row>
    <row r="206" spans="1:11" ht="20.100000000000001" customHeight="1">
      <c r="A206" s="159" t="s">
        <v>51</v>
      </c>
      <c r="B206" s="82"/>
      <c r="C206" s="83" t="s">
        <v>52</v>
      </c>
      <c r="D206" s="97" t="s">
        <v>140</v>
      </c>
      <c r="E206" s="97"/>
      <c r="F206" s="100"/>
      <c r="G206" s="86">
        <f t="shared" si="5"/>
        <v>1000</v>
      </c>
      <c r="H206" s="86">
        <f>SUM(H207:H208)</f>
        <v>500</v>
      </c>
      <c r="I206" s="86">
        <f>SUM(I207:I208)</f>
        <v>500</v>
      </c>
      <c r="J206" s="104"/>
      <c r="K206" s="108"/>
    </row>
    <row r="207" spans="1:11" ht="20.100000000000001" customHeight="1">
      <c r="A207" s="159" t="s">
        <v>51</v>
      </c>
      <c r="B207" s="88" t="s">
        <v>141</v>
      </c>
      <c r="C207" s="83" t="s">
        <v>52</v>
      </c>
      <c r="D207" s="89" t="s">
        <v>397</v>
      </c>
      <c r="E207" s="89" t="s">
        <v>143</v>
      </c>
      <c r="F207" s="90"/>
      <c r="G207" s="91">
        <f t="shared" si="5"/>
        <v>500</v>
      </c>
      <c r="H207" s="91">
        <v>500</v>
      </c>
      <c r="I207" s="91"/>
      <c r="J207" s="105"/>
      <c r="K207" s="108"/>
    </row>
    <row r="208" spans="1:11" ht="20.100000000000001" customHeight="1">
      <c r="A208" s="159" t="s">
        <v>51</v>
      </c>
      <c r="B208" s="88" t="s">
        <v>220</v>
      </c>
      <c r="C208" s="83" t="s">
        <v>52</v>
      </c>
      <c r="D208" s="89" t="s">
        <v>398</v>
      </c>
      <c r="E208" s="89" t="s">
        <v>143</v>
      </c>
      <c r="F208" s="90"/>
      <c r="G208" s="91">
        <f t="shared" si="5"/>
        <v>500</v>
      </c>
      <c r="H208" s="91"/>
      <c r="I208" s="91">
        <v>500</v>
      </c>
      <c r="J208" s="105"/>
      <c r="K208" s="108"/>
    </row>
    <row r="209" spans="1:11" ht="20.100000000000001" customHeight="1">
      <c r="A209" s="159" t="s">
        <v>53</v>
      </c>
      <c r="B209" s="88"/>
      <c r="C209" s="83" t="s">
        <v>54</v>
      </c>
      <c r="D209" s="84" t="s">
        <v>399</v>
      </c>
      <c r="E209" s="84"/>
      <c r="F209" s="90"/>
      <c r="G209" s="86">
        <f t="shared" si="5"/>
        <v>2800</v>
      </c>
      <c r="H209" s="86">
        <f>SUM(H210,H221,H223,H227)</f>
        <v>1400</v>
      </c>
      <c r="I209" s="86">
        <f>SUM(I210,I221,I223,I227)</f>
        <v>1400</v>
      </c>
      <c r="J209" s="104"/>
      <c r="K209" s="108"/>
    </row>
    <row r="210" spans="1:11" ht="20.100000000000001" customHeight="1">
      <c r="A210" s="159" t="s">
        <v>53</v>
      </c>
      <c r="B210" s="82"/>
      <c r="C210" s="83" t="s">
        <v>54</v>
      </c>
      <c r="D210" s="97" t="s">
        <v>109</v>
      </c>
      <c r="E210" s="97"/>
      <c r="F210" s="100"/>
      <c r="G210" s="86">
        <f t="shared" si="5"/>
        <v>1550</v>
      </c>
      <c r="H210" s="86">
        <f>SUM(H211:H220)</f>
        <v>550</v>
      </c>
      <c r="I210" s="86">
        <f>SUM(I211:I220)</f>
        <v>1000</v>
      </c>
      <c r="J210" s="104"/>
      <c r="K210" s="108"/>
    </row>
    <row r="211" spans="1:11" ht="20.100000000000001" customHeight="1">
      <c r="A211" s="159" t="s">
        <v>53</v>
      </c>
      <c r="B211" s="88" t="s">
        <v>290</v>
      </c>
      <c r="C211" s="83" t="s">
        <v>54</v>
      </c>
      <c r="D211" s="89" t="s">
        <v>400</v>
      </c>
      <c r="E211" s="89" t="s">
        <v>112</v>
      </c>
      <c r="F211" s="90" t="s">
        <v>124</v>
      </c>
      <c r="G211" s="91">
        <f t="shared" si="5"/>
        <v>150</v>
      </c>
      <c r="H211" s="91">
        <v>150</v>
      </c>
      <c r="I211" s="91"/>
      <c r="J211" s="105"/>
      <c r="K211" s="108"/>
    </row>
    <row r="212" spans="1:11" ht="20.100000000000001" customHeight="1">
      <c r="A212" s="159" t="s">
        <v>53</v>
      </c>
      <c r="B212" s="88" t="s">
        <v>160</v>
      </c>
      <c r="C212" s="83" t="s">
        <v>54</v>
      </c>
      <c r="D212" s="89" t="s">
        <v>401</v>
      </c>
      <c r="E212" s="89" t="s">
        <v>112</v>
      </c>
      <c r="F212" s="90" t="s">
        <v>124</v>
      </c>
      <c r="G212" s="91">
        <f t="shared" si="5"/>
        <v>100</v>
      </c>
      <c r="H212" s="91">
        <v>100</v>
      </c>
      <c r="I212" s="91"/>
      <c r="J212" s="105"/>
      <c r="K212" s="108"/>
    </row>
    <row r="213" spans="1:11" ht="20.100000000000001" customHeight="1">
      <c r="A213" s="159" t="s">
        <v>53</v>
      </c>
      <c r="B213" s="88" t="s">
        <v>110</v>
      </c>
      <c r="C213" s="83" t="s">
        <v>54</v>
      </c>
      <c r="D213" s="89" t="s">
        <v>402</v>
      </c>
      <c r="E213" s="89" t="s">
        <v>112</v>
      </c>
      <c r="F213" s="90" t="s">
        <v>124</v>
      </c>
      <c r="G213" s="91">
        <f t="shared" si="5"/>
        <v>150</v>
      </c>
      <c r="H213" s="91">
        <v>150</v>
      </c>
      <c r="I213" s="91"/>
      <c r="J213" s="105"/>
      <c r="K213" s="108"/>
    </row>
    <row r="214" spans="1:11" ht="20.100000000000001" customHeight="1">
      <c r="A214" s="159" t="s">
        <v>53</v>
      </c>
      <c r="B214" s="88" t="s">
        <v>114</v>
      </c>
      <c r="C214" s="83" t="s">
        <v>54</v>
      </c>
      <c r="D214" s="89" t="s">
        <v>403</v>
      </c>
      <c r="E214" s="89" t="s">
        <v>112</v>
      </c>
      <c r="F214" s="90" t="s">
        <v>404</v>
      </c>
      <c r="G214" s="91">
        <f t="shared" si="5"/>
        <v>150</v>
      </c>
      <c r="H214" s="91">
        <v>150</v>
      </c>
      <c r="I214" s="91"/>
      <c r="J214" s="105"/>
      <c r="K214" s="108"/>
    </row>
    <row r="215" spans="1:11" ht="20.100000000000001" customHeight="1">
      <c r="A215" s="159" t="s">
        <v>53</v>
      </c>
      <c r="B215" s="88" t="s">
        <v>117</v>
      </c>
      <c r="C215" s="83" t="s">
        <v>54</v>
      </c>
      <c r="D215" s="89" t="s">
        <v>405</v>
      </c>
      <c r="E215" s="89" t="s">
        <v>112</v>
      </c>
      <c r="F215" s="90" t="s">
        <v>406</v>
      </c>
      <c r="G215" s="91">
        <f t="shared" si="5"/>
        <v>100</v>
      </c>
      <c r="H215" s="91"/>
      <c r="I215" s="91">
        <v>100</v>
      </c>
      <c r="J215" s="105"/>
      <c r="K215" s="108"/>
    </row>
    <row r="216" spans="1:11" ht="20.100000000000001" customHeight="1">
      <c r="A216" s="159" t="s">
        <v>53</v>
      </c>
      <c r="B216" s="88" t="s">
        <v>120</v>
      </c>
      <c r="C216" s="83" t="s">
        <v>54</v>
      </c>
      <c r="D216" s="89" t="s">
        <v>407</v>
      </c>
      <c r="E216" s="89" t="s">
        <v>112</v>
      </c>
      <c r="F216" s="90" t="s">
        <v>124</v>
      </c>
      <c r="G216" s="91">
        <f t="shared" si="5"/>
        <v>100</v>
      </c>
      <c r="H216" s="91"/>
      <c r="I216" s="91">
        <v>100</v>
      </c>
      <c r="J216" s="105"/>
      <c r="K216" s="108"/>
    </row>
    <row r="217" spans="1:11" ht="20.100000000000001" customHeight="1">
      <c r="A217" s="159" t="s">
        <v>53</v>
      </c>
      <c r="B217" s="88" t="s">
        <v>122</v>
      </c>
      <c r="C217" s="83" t="s">
        <v>54</v>
      </c>
      <c r="D217" s="89" t="s">
        <v>408</v>
      </c>
      <c r="E217" s="89" t="s">
        <v>112</v>
      </c>
      <c r="F217" s="90" t="s">
        <v>124</v>
      </c>
      <c r="G217" s="91">
        <f t="shared" si="5"/>
        <v>450</v>
      </c>
      <c r="H217" s="91"/>
      <c r="I217" s="91">
        <v>450</v>
      </c>
      <c r="J217" s="105"/>
      <c r="K217" s="108"/>
    </row>
    <row r="218" spans="1:11" ht="20.100000000000001" customHeight="1">
      <c r="A218" s="159" t="s">
        <v>53</v>
      </c>
      <c r="B218" s="88" t="s">
        <v>125</v>
      </c>
      <c r="C218" s="83" t="s">
        <v>54</v>
      </c>
      <c r="D218" s="89" t="s">
        <v>409</v>
      </c>
      <c r="E218" s="89" t="s">
        <v>112</v>
      </c>
      <c r="F218" s="90" t="s">
        <v>124</v>
      </c>
      <c r="G218" s="91">
        <f t="shared" si="5"/>
        <v>100</v>
      </c>
      <c r="H218" s="91"/>
      <c r="I218" s="91">
        <v>100</v>
      </c>
      <c r="J218" s="105"/>
      <c r="K218" s="108"/>
    </row>
    <row r="219" spans="1:11" ht="20.100000000000001" customHeight="1">
      <c r="A219" s="159" t="s">
        <v>53</v>
      </c>
      <c r="B219" s="88" t="s">
        <v>127</v>
      </c>
      <c r="C219" s="83" t="s">
        <v>54</v>
      </c>
      <c r="D219" s="89" t="s">
        <v>410</v>
      </c>
      <c r="E219" s="89" t="s">
        <v>112</v>
      </c>
      <c r="F219" s="90" t="s">
        <v>124</v>
      </c>
      <c r="G219" s="91">
        <f t="shared" si="5"/>
        <v>150</v>
      </c>
      <c r="H219" s="91"/>
      <c r="I219" s="91">
        <v>150</v>
      </c>
      <c r="J219" s="105"/>
      <c r="K219" s="108"/>
    </row>
    <row r="220" spans="1:11" ht="20.100000000000001" customHeight="1">
      <c r="A220" s="159" t="s">
        <v>53</v>
      </c>
      <c r="B220" s="88" t="s">
        <v>129</v>
      </c>
      <c r="C220" s="83" t="s">
        <v>54</v>
      </c>
      <c r="D220" s="89" t="s">
        <v>411</v>
      </c>
      <c r="E220" s="89" t="s">
        <v>112</v>
      </c>
      <c r="F220" s="90" t="s">
        <v>124</v>
      </c>
      <c r="G220" s="91">
        <f t="shared" si="5"/>
        <v>100</v>
      </c>
      <c r="H220" s="91"/>
      <c r="I220" s="91">
        <v>100</v>
      </c>
      <c r="J220" s="105"/>
      <c r="K220" s="108"/>
    </row>
    <row r="221" spans="1:11" ht="20.100000000000001" customHeight="1">
      <c r="A221" s="159" t="s">
        <v>53</v>
      </c>
      <c r="B221" s="82"/>
      <c r="C221" s="83" t="s">
        <v>54</v>
      </c>
      <c r="D221" s="97" t="s">
        <v>178</v>
      </c>
      <c r="E221" s="97"/>
      <c r="F221" s="100"/>
      <c r="G221" s="86">
        <f t="shared" si="5"/>
        <v>300</v>
      </c>
      <c r="H221" s="86">
        <f>SUM(H222:H222)</f>
        <v>300</v>
      </c>
      <c r="I221" s="86">
        <f>SUM(I222:I222)</f>
        <v>0</v>
      </c>
      <c r="J221" s="104"/>
      <c r="K221" s="108"/>
    </row>
    <row r="222" spans="1:11" ht="20.100000000000001" customHeight="1">
      <c r="A222" s="159" t="s">
        <v>53</v>
      </c>
      <c r="B222" s="88" t="s">
        <v>213</v>
      </c>
      <c r="C222" s="83" t="s">
        <v>54</v>
      </c>
      <c r="D222" s="89" t="s">
        <v>412</v>
      </c>
      <c r="E222" s="89" t="s">
        <v>181</v>
      </c>
      <c r="F222" s="90" t="s">
        <v>124</v>
      </c>
      <c r="G222" s="91">
        <f t="shared" si="5"/>
        <v>300</v>
      </c>
      <c r="H222" s="91">
        <v>300</v>
      </c>
      <c r="I222" s="91"/>
      <c r="J222" s="105"/>
      <c r="K222" s="108"/>
    </row>
    <row r="223" spans="1:11" ht="20.100000000000001" customHeight="1">
      <c r="A223" s="159" t="s">
        <v>53</v>
      </c>
      <c r="B223" s="82"/>
      <c r="C223" s="83" t="s">
        <v>54</v>
      </c>
      <c r="D223" s="97" t="s">
        <v>136</v>
      </c>
      <c r="E223" s="97"/>
      <c r="F223" s="100"/>
      <c r="G223" s="86">
        <f t="shared" si="5"/>
        <v>350</v>
      </c>
      <c r="H223" s="86">
        <f>SUM(H224:H226)</f>
        <v>250</v>
      </c>
      <c r="I223" s="86">
        <f>SUM(I224:I226)</f>
        <v>100</v>
      </c>
      <c r="J223" s="104"/>
      <c r="K223" s="108"/>
    </row>
    <row r="224" spans="1:11" ht="20.100000000000001" customHeight="1">
      <c r="A224" s="159" t="s">
        <v>53</v>
      </c>
      <c r="B224" s="88" t="s">
        <v>137</v>
      </c>
      <c r="C224" s="83" t="s">
        <v>54</v>
      </c>
      <c r="D224" s="89" t="s">
        <v>413</v>
      </c>
      <c r="E224" s="89" t="s">
        <v>139</v>
      </c>
      <c r="F224" s="90" t="s">
        <v>124</v>
      </c>
      <c r="G224" s="91">
        <f t="shared" si="5"/>
        <v>150</v>
      </c>
      <c r="H224" s="91">
        <v>150</v>
      </c>
      <c r="I224" s="91"/>
      <c r="J224" s="105"/>
      <c r="K224" s="108"/>
    </row>
    <row r="225" spans="1:11" ht="20.100000000000001" customHeight="1">
      <c r="A225" s="159" t="s">
        <v>53</v>
      </c>
      <c r="B225" s="88" t="s">
        <v>279</v>
      </c>
      <c r="C225" s="83" t="s">
        <v>54</v>
      </c>
      <c r="D225" s="89" t="s">
        <v>414</v>
      </c>
      <c r="E225" s="89" t="s">
        <v>139</v>
      </c>
      <c r="F225" s="90" t="s">
        <v>124</v>
      </c>
      <c r="G225" s="91">
        <f t="shared" si="5"/>
        <v>100</v>
      </c>
      <c r="H225" s="91">
        <v>100</v>
      </c>
      <c r="I225" s="91"/>
      <c r="J225" s="105"/>
      <c r="K225" s="108"/>
    </row>
    <row r="226" spans="1:11" ht="20.100000000000001" customHeight="1">
      <c r="A226" s="159" t="s">
        <v>53</v>
      </c>
      <c r="B226" s="88" t="s">
        <v>281</v>
      </c>
      <c r="C226" s="83" t="s">
        <v>54</v>
      </c>
      <c r="D226" s="89" t="s">
        <v>415</v>
      </c>
      <c r="E226" s="89" t="s">
        <v>139</v>
      </c>
      <c r="F226" s="90" t="s">
        <v>124</v>
      </c>
      <c r="G226" s="91">
        <f t="shared" si="5"/>
        <v>100</v>
      </c>
      <c r="H226" s="91"/>
      <c r="I226" s="91">
        <v>100</v>
      </c>
      <c r="J226" s="105"/>
      <c r="K226" s="108"/>
    </row>
    <row r="227" spans="1:11" ht="20.100000000000001" customHeight="1">
      <c r="A227" s="159" t="s">
        <v>53</v>
      </c>
      <c r="B227" s="82"/>
      <c r="C227" s="83" t="s">
        <v>54</v>
      </c>
      <c r="D227" s="97" t="s">
        <v>140</v>
      </c>
      <c r="E227" s="97"/>
      <c r="F227" s="100"/>
      <c r="G227" s="86">
        <f t="shared" si="5"/>
        <v>600</v>
      </c>
      <c r="H227" s="86">
        <f>SUM(H228:H229)</f>
        <v>300</v>
      </c>
      <c r="I227" s="86">
        <f>SUM(I228:I229)</f>
        <v>300</v>
      </c>
      <c r="J227" s="104"/>
      <c r="K227" s="108"/>
    </row>
    <row r="228" spans="1:11" ht="20.100000000000001" customHeight="1">
      <c r="A228" s="159" t="s">
        <v>53</v>
      </c>
      <c r="B228" s="88" t="s">
        <v>141</v>
      </c>
      <c r="C228" s="83" t="s">
        <v>54</v>
      </c>
      <c r="D228" s="89" t="s">
        <v>416</v>
      </c>
      <c r="E228" s="89" t="s">
        <v>143</v>
      </c>
      <c r="F228" s="90" t="s">
        <v>124</v>
      </c>
      <c r="G228" s="91">
        <f t="shared" si="5"/>
        <v>300</v>
      </c>
      <c r="H228" s="91">
        <v>300</v>
      </c>
      <c r="I228" s="91"/>
      <c r="J228" s="105"/>
      <c r="K228" s="108"/>
    </row>
    <row r="229" spans="1:11" ht="20.100000000000001" customHeight="1">
      <c r="A229" s="159" t="s">
        <v>53</v>
      </c>
      <c r="B229" s="88" t="s">
        <v>220</v>
      </c>
      <c r="C229" s="83" t="s">
        <v>54</v>
      </c>
      <c r="D229" s="89" t="s">
        <v>417</v>
      </c>
      <c r="E229" s="89" t="s">
        <v>143</v>
      </c>
      <c r="F229" s="90" t="s">
        <v>124</v>
      </c>
      <c r="G229" s="91">
        <f t="shared" si="5"/>
        <v>300</v>
      </c>
      <c r="H229" s="91"/>
      <c r="I229" s="91">
        <v>300</v>
      </c>
      <c r="J229" s="105"/>
      <c r="K229" s="108"/>
    </row>
    <row r="230" spans="1:11" ht="20.100000000000001" customHeight="1">
      <c r="A230" s="159" t="s">
        <v>55</v>
      </c>
      <c r="B230" s="88"/>
      <c r="C230" s="83" t="s">
        <v>56</v>
      </c>
      <c r="D230" s="84" t="s">
        <v>418</v>
      </c>
      <c r="E230" s="84"/>
      <c r="F230" s="90"/>
      <c r="G230" s="86">
        <f t="shared" si="5"/>
        <v>2600</v>
      </c>
      <c r="H230" s="86">
        <v>1300</v>
      </c>
      <c r="I230" s="86">
        <v>1300</v>
      </c>
      <c r="J230" s="104"/>
      <c r="K230" s="108"/>
    </row>
    <row r="231" spans="1:11" ht="20.100000000000001" customHeight="1">
      <c r="A231" s="159" t="s">
        <v>55</v>
      </c>
      <c r="B231" s="82"/>
      <c r="C231" s="83" t="s">
        <v>56</v>
      </c>
      <c r="D231" s="97" t="s">
        <v>109</v>
      </c>
      <c r="E231" s="97"/>
      <c r="F231" s="100"/>
      <c r="G231" s="86">
        <f t="shared" si="5"/>
        <v>2000</v>
      </c>
      <c r="H231" s="86">
        <f>SUM(H232:H241)</f>
        <v>1200</v>
      </c>
      <c r="I231" s="86">
        <f>SUM(I232:I241)</f>
        <v>800</v>
      </c>
      <c r="J231" s="104"/>
      <c r="K231" s="108"/>
    </row>
    <row r="232" spans="1:11" ht="20.100000000000001" customHeight="1">
      <c r="A232" s="159" t="s">
        <v>55</v>
      </c>
      <c r="B232" s="88" t="s">
        <v>110</v>
      </c>
      <c r="C232" s="83" t="s">
        <v>56</v>
      </c>
      <c r="D232" s="89" t="s">
        <v>419</v>
      </c>
      <c r="E232" s="89" t="s">
        <v>112</v>
      </c>
      <c r="F232" s="90" t="s">
        <v>420</v>
      </c>
      <c r="G232" s="91">
        <f t="shared" si="5"/>
        <v>200</v>
      </c>
      <c r="H232" s="91">
        <v>200</v>
      </c>
      <c r="I232" s="91"/>
      <c r="J232" s="105"/>
      <c r="K232" s="108"/>
    </row>
    <row r="233" spans="1:11" ht="20.100000000000001" customHeight="1">
      <c r="A233" s="159" t="s">
        <v>55</v>
      </c>
      <c r="B233" s="88" t="s">
        <v>114</v>
      </c>
      <c r="C233" s="83" t="s">
        <v>56</v>
      </c>
      <c r="D233" s="89" t="s">
        <v>421</v>
      </c>
      <c r="E233" s="89" t="s">
        <v>112</v>
      </c>
      <c r="F233" s="90" t="s">
        <v>124</v>
      </c>
      <c r="G233" s="91">
        <f t="shared" si="5"/>
        <v>150</v>
      </c>
      <c r="H233" s="91">
        <v>150</v>
      </c>
      <c r="I233" s="91"/>
      <c r="J233" s="105"/>
      <c r="K233" s="108"/>
    </row>
    <row r="234" spans="1:11" ht="20.100000000000001" customHeight="1">
      <c r="A234" s="159" t="s">
        <v>55</v>
      </c>
      <c r="B234" s="88" t="s">
        <v>117</v>
      </c>
      <c r="C234" s="83" t="s">
        <v>56</v>
      </c>
      <c r="D234" s="89" t="s">
        <v>422</v>
      </c>
      <c r="E234" s="89" t="s">
        <v>112</v>
      </c>
      <c r="F234" s="90" t="s">
        <v>423</v>
      </c>
      <c r="G234" s="91">
        <f t="shared" ref="G234:G280" si="6">SUM(H234:J234)</f>
        <v>100</v>
      </c>
      <c r="H234" s="91">
        <v>100</v>
      </c>
      <c r="I234" s="91"/>
      <c r="J234" s="105"/>
      <c r="K234" s="108"/>
    </row>
    <row r="235" spans="1:11" ht="20.100000000000001" customHeight="1">
      <c r="A235" s="159" t="s">
        <v>55</v>
      </c>
      <c r="B235" s="88" t="s">
        <v>120</v>
      </c>
      <c r="C235" s="83" t="s">
        <v>56</v>
      </c>
      <c r="D235" s="89" t="s">
        <v>424</v>
      </c>
      <c r="E235" s="89" t="s">
        <v>112</v>
      </c>
      <c r="F235" s="90" t="s">
        <v>425</v>
      </c>
      <c r="G235" s="91">
        <f t="shared" si="6"/>
        <v>150</v>
      </c>
      <c r="H235" s="91">
        <v>150</v>
      </c>
      <c r="I235" s="91"/>
      <c r="J235" s="105"/>
      <c r="K235" s="108"/>
    </row>
    <row r="236" spans="1:11" ht="20.100000000000001" customHeight="1">
      <c r="A236" s="159" t="s">
        <v>55</v>
      </c>
      <c r="B236" s="88" t="s">
        <v>122</v>
      </c>
      <c r="C236" s="83" t="s">
        <v>56</v>
      </c>
      <c r="D236" s="89" t="s">
        <v>426</v>
      </c>
      <c r="E236" s="89" t="s">
        <v>112</v>
      </c>
      <c r="F236" s="90" t="s">
        <v>124</v>
      </c>
      <c r="G236" s="91">
        <f t="shared" si="6"/>
        <v>500</v>
      </c>
      <c r="H236" s="91">
        <v>500</v>
      </c>
      <c r="I236" s="91"/>
      <c r="J236" s="105"/>
      <c r="K236" s="108"/>
    </row>
    <row r="237" spans="1:11" ht="20.100000000000001" customHeight="1">
      <c r="A237" s="159" t="s">
        <v>55</v>
      </c>
      <c r="B237" s="88" t="s">
        <v>125</v>
      </c>
      <c r="C237" s="83" t="s">
        <v>56</v>
      </c>
      <c r="D237" s="89" t="s">
        <v>427</v>
      </c>
      <c r="E237" s="89" t="s">
        <v>112</v>
      </c>
      <c r="F237" s="90" t="s">
        <v>250</v>
      </c>
      <c r="G237" s="91">
        <f t="shared" si="6"/>
        <v>100</v>
      </c>
      <c r="H237" s="91">
        <v>100</v>
      </c>
      <c r="I237" s="91"/>
      <c r="J237" s="105"/>
      <c r="K237" s="108"/>
    </row>
    <row r="238" spans="1:11" ht="20.100000000000001" customHeight="1">
      <c r="A238" s="159" t="s">
        <v>55</v>
      </c>
      <c r="B238" s="88" t="s">
        <v>127</v>
      </c>
      <c r="C238" s="83" t="s">
        <v>56</v>
      </c>
      <c r="D238" s="89" t="s">
        <v>428</v>
      </c>
      <c r="E238" s="89" t="s">
        <v>112</v>
      </c>
      <c r="F238" s="90" t="s">
        <v>429</v>
      </c>
      <c r="G238" s="91">
        <f t="shared" si="6"/>
        <v>150</v>
      </c>
      <c r="H238" s="91"/>
      <c r="I238" s="91">
        <v>150</v>
      </c>
      <c r="J238" s="105"/>
      <c r="K238" s="108"/>
    </row>
    <row r="239" spans="1:11" ht="20.100000000000001" customHeight="1">
      <c r="A239" s="159" t="s">
        <v>55</v>
      </c>
      <c r="B239" s="88" t="s">
        <v>129</v>
      </c>
      <c r="C239" s="83" t="s">
        <v>56</v>
      </c>
      <c r="D239" s="89" t="s">
        <v>430</v>
      </c>
      <c r="E239" s="89" t="s">
        <v>112</v>
      </c>
      <c r="F239" s="90" t="s">
        <v>431</v>
      </c>
      <c r="G239" s="91">
        <f t="shared" si="6"/>
        <v>100</v>
      </c>
      <c r="H239" s="91"/>
      <c r="I239" s="91">
        <v>100</v>
      </c>
      <c r="J239" s="105"/>
      <c r="K239" s="108"/>
    </row>
    <row r="240" spans="1:11" ht="20.100000000000001" customHeight="1">
      <c r="A240" s="159" t="s">
        <v>55</v>
      </c>
      <c r="B240" s="88" t="s">
        <v>132</v>
      </c>
      <c r="C240" s="83" t="s">
        <v>56</v>
      </c>
      <c r="D240" s="89" t="s">
        <v>432</v>
      </c>
      <c r="E240" s="89" t="s">
        <v>112</v>
      </c>
      <c r="F240" s="90" t="s">
        <v>433</v>
      </c>
      <c r="G240" s="91">
        <f t="shared" si="6"/>
        <v>200</v>
      </c>
      <c r="H240" s="91"/>
      <c r="I240" s="91">
        <v>200</v>
      </c>
      <c r="J240" s="105"/>
      <c r="K240" s="108"/>
    </row>
    <row r="241" spans="1:11" ht="20.100000000000001" customHeight="1">
      <c r="A241" s="159" t="s">
        <v>55</v>
      </c>
      <c r="B241" s="88" t="s">
        <v>134</v>
      </c>
      <c r="C241" s="83" t="s">
        <v>56</v>
      </c>
      <c r="D241" s="89" t="s">
        <v>434</v>
      </c>
      <c r="E241" s="89" t="s">
        <v>112</v>
      </c>
      <c r="F241" s="90" t="s">
        <v>435</v>
      </c>
      <c r="G241" s="91">
        <f t="shared" si="6"/>
        <v>350</v>
      </c>
      <c r="H241" s="91"/>
      <c r="I241" s="91">
        <v>350</v>
      </c>
      <c r="J241" s="105"/>
      <c r="K241" s="108"/>
    </row>
    <row r="242" spans="1:11" ht="20.100000000000001" customHeight="1">
      <c r="A242" s="159" t="s">
        <v>55</v>
      </c>
      <c r="B242" s="82"/>
      <c r="C242" s="83" t="s">
        <v>56</v>
      </c>
      <c r="D242" s="97" t="s">
        <v>186</v>
      </c>
      <c r="E242" s="97"/>
      <c r="F242" s="100"/>
      <c r="G242" s="86">
        <f t="shared" si="6"/>
        <v>600</v>
      </c>
      <c r="H242" s="86">
        <f>SUM(H243:H245)</f>
        <v>100</v>
      </c>
      <c r="I242" s="86">
        <f>SUM(I243:I245)</f>
        <v>500</v>
      </c>
      <c r="J242" s="104"/>
      <c r="K242" s="108"/>
    </row>
    <row r="243" spans="1:11" ht="20.100000000000001" customHeight="1">
      <c r="A243" s="159" t="s">
        <v>55</v>
      </c>
      <c r="B243" s="88" t="s">
        <v>240</v>
      </c>
      <c r="C243" s="83" t="s">
        <v>56</v>
      </c>
      <c r="D243" s="89" t="s">
        <v>436</v>
      </c>
      <c r="E243" s="89" t="s">
        <v>189</v>
      </c>
      <c r="F243" s="90" t="s">
        <v>124</v>
      </c>
      <c r="G243" s="91">
        <f t="shared" si="6"/>
        <v>100</v>
      </c>
      <c r="H243" s="91">
        <v>100</v>
      </c>
      <c r="I243" s="91"/>
      <c r="J243" s="105"/>
      <c r="K243" s="108"/>
    </row>
    <row r="244" spans="1:11" ht="20.100000000000001" customHeight="1">
      <c r="A244" s="159" t="s">
        <v>55</v>
      </c>
      <c r="B244" s="88" t="s">
        <v>242</v>
      </c>
      <c r="C244" s="83" t="s">
        <v>56</v>
      </c>
      <c r="D244" s="89" t="s">
        <v>437</v>
      </c>
      <c r="E244" s="89" t="s">
        <v>189</v>
      </c>
      <c r="F244" s="90" t="s">
        <v>124</v>
      </c>
      <c r="G244" s="91">
        <f t="shared" si="6"/>
        <v>250</v>
      </c>
      <c r="H244" s="91"/>
      <c r="I244" s="91">
        <v>250</v>
      </c>
      <c r="J244" s="105"/>
      <c r="K244" s="108"/>
    </row>
    <row r="245" spans="1:11" ht="20.100000000000001" customHeight="1">
      <c r="A245" s="159" t="s">
        <v>55</v>
      </c>
      <c r="B245" s="88" t="s">
        <v>245</v>
      </c>
      <c r="C245" s="83" t="s">
        <v>56</v>
      </c>
      <c r="D245" s="89" t="s">
        <v>438</v>
      </c>
      <c r="E245" s="89" t="s">
        <v>189</v>
      </c>
      <c r="F245" s="90" t="s">
        <v>124</v>
      </c>
      <c r="G245" s="91">
        <f t="shared" si="6"/>
        <v>250</v>
      </c>
      <c r="H245" s="91"/>
      <c r="I245" s="91">
        <v>250</v>
      </c>
      <c r="J245" s="105"/>
      <c r="K245" s="108"/>
    </row>
    <row r="246" spans="1:11" ht="20.100000000000001" customHeight="1">
      <c r="A246" s="159" t="s">
        <v>57</v>
      </c>
      <c r="B246" s="88"/>
      <c r="C246" s="83" t="s">
        <v>58</v>
      </c>
      <c r="D246" s="84" t="s">
        <v>439</v>
      </c>
      <c r="E246" s="84"/>
      <c r="F246" s="90"/>
      <c r="G246" s="86">
        <f t="shared" si="6"/>
        <v>2400</v>
      </c>
      <c r="H246" s="86">
        <v>1200</v>
      </c>
      <c r="I246" s="86">
        <v>1200</v>
      </c>
      <c r="J246" s="104"/>
      <c r="K246" s="108"/>
    </row>
    <row r="247" spans="1:11" ht="20.100000000000001" customHeight="1">
      <c r="A247" s="159" t="s">
        <v>57</v>
      </c>
      <c r="B247" s="82"/>
      <c r="C247" s="83" t="s">
        <v>58</v>
      </c>
      <c r="D247" s="97" t="s">
        <v>109</v>
      </c>
      <c r="E247" s="97"/>
      <c r="F247" s="100"/>
      <c r="G247" s="86">
        <f t="shared" si="6"/>
        <v>1550</v>
      </c>
      <c r="H247" s="86">
        <v>850</v>
      </c>
      <c r="I247" s="86">
        <v>700</v>
      </c>
      <c r="J247" s="104"/>
      <c r="K247" s="108"/>
    </row>
    <row r="248" spans="1:11" ht="20.100000000000001" customHeight="1">
      <c r="A248" s="159" t="s">
        <v>57</v>
      </c>
      <c r="B248" s="88" t="s">
        <v>290</v>
      </c>
      <c r="C248" s="83" t="s">
        <v>58</v>
      </c>
      <c r="D248" s="89" t="s">
        <v>440</v>
      </c>
      <c r="E248" s="89" t="s">
        <v>112</v>
      </c>
      <c r="F248" s="90" t="s">
        <v>124</v>
      </c>
      <c r="G248" s="91">
        <f t="shared" si="6"/>
        <v>350</v>
      </c>
      <c r="H248" s="91">
        <v>350</v>
      </c>
      <c r="I248" s="91"/>
      <c r="J248" s="105"/>
      <c r="K248" s="108"/>
    </row>
    <row r="249" spans="1:11" ht="20.100000000000001" customHeight="1">
      <c r="A249" s="159" t="s">
        <v>57</v>
      </c>
      <c r="B249" s="88" t="s">
        <v>160</v>
      </c>
      <c r="C249" s="83" t="s">
        <v>58</v>
      </c>
      <c r="D249" s="89" t="s">
        <v>441</v>
      </c>
      <c r="E249" s="89" t="s">
        <v>112</v>
      </c>
      <c r="F249" s="90" t="s">
        <v>442</v>
      </c>
      <c r="G249" s="91">
        <f t="shared" si="6"/>
        <v>250</v>
      </c>
      <c r="H249" s="91">
        <v>250</v>
      </c>
      <c r="I249" s="91"/>
      <c r="J249" s="105"/>
      <c r="K249" s="108"/>
    </row>
    <row r="250" spans="1:11" ht="20.100000000000001" customHeight="1">
      <c r="A250" s="159" t="s">
        <v>57</v>
      </c>
      <c r="B250" s="88" t="s">
        <v>110</v>
      </c>
      <c r="C250" s="83" t="s">
        <v>58</v>
      </c>
      <c r="D250" s="89" t="s">
        <v>443</v>
      </c>
      <c r="E250" s="89" t="s">
        <v>112</v>
      </c>
      <c r="F250" s="90" t="s">
        <v>444</v>
      </c>
      <c r="G250" s="91">
        <f t="shared" si="6"/>
        <v>250</v>
      </c>
      <c r="H250" s="91">
        <v>250</v>
      </c>
      <c r="I250" s="91"/>
      <c r="J250" s="105"/>
      <c r="K250" s="108"/>
    </row>
    <row r="251" spans="1:11" ht="20.100000000000001" customHeight="1">
      <c r="A251" s="159" t="s">
        <v>57</v>
      </c>
      <c r="B251" s="88" t="s">
        <v>114</v>
      </c>
      <c r="C251" s="83" t="s">
        <v>58</v>
      </c>
      <c r="D251" s="89" t="s">
        <v>445</v>
      </c>
      <c r="E251" s="89" t="s">
        <v>112</v>
      </c>
      <c r="F251" s="90" t="s">
        <v>446</v>
      </c>
      <c r="G251" s="91">
        <f t="shared" si="6"/>
        <v>200</v>
      </c>
      <c r="H251" s="91"/>
      <c r="I251" s="91">
        <v>200</v>
      </c>
      <c r="J251" s="105"/>
      <c r="K251" s="108"/>
    </row>
    <row r="252" spans="1:11" ht="20.100000000000001" customHeight="1">
      <c r="A252" s="159" t="s">
        <v>57</v>
      </c>
      <c r="B252" s="88" t="s">
        <v>117</v>
      </c>
      <c r="C252" s="83" t="s">
        <v>58</v>
      </c>
      <c r="D252" s="89" t="s">
        <v>447</v>
      </c>
      <c r="E252" s="89" t="s">
        <v>112</v>
      </c>
      <c r="F252" s="90" t="s">
        <v>448</v>
      </c>
      <c r="G252" s="91">
        <f t="shared" si="6"/>
        <v>250</v>
      </c>
      <c r="H252" s="91"/>
      <c r="I252" s="91">
        <v>250</v>
      </c>
      <c r="J252" s="105"/>
      <c r="K252" s="108"/>
    </row>
    <row r="253" spans="1:11" ht="20.100000000000001" customHeight="1">
      <c r="A253" s="159" t="s">
        <v>57</v>
      </c>
      <c r="B253" s="88" t="s">
        <v>120</v>
      </c>
      <c r="C253" s="83" t="s">
        <v>58</v>
      </c>
      <c r="D253" s="89" t="s">
        <v>449</v>
      </c>
      <c r="E253" s="89" t="s">
        <v>112</v>
      </c>
      <c r="F253" s="90" t="s">
        <v>450</v>
      </c>
      <c r="G253" s="91">
        <f t="shared" si="6"/>
        <v>250</v>
      </c>
      <c r="H253" s="91"/>
      <c r="I253" s="91">
        <v>250</v>
      </c>
      <c r="J253" s="105"/>
      <c r="K253" s="108"/>
    </row>
    <row r="254" spans="1:11" ht="20.100000000000001" customHeight="1">
      <c r="A254" s="159" t="s">
        <v>57</v>
      </c>
      <c r="B254" s="82"/>
      <c r="C254" s="83" t="s">
        <v>58</v>
      </c>
      <c r="D254" s="97" t="s">
        <v>186</v>
      </c>
      <c r="E254" s="97"/>
      <c r="F254" s="100"/>
      <c r="G254" s="86">
        <f t="shared" si="6"/>
        <v>850</v>
      </c>
      <c r="H254" s="86">
        <v>350</v>
      </c>
      <c r="I254" s="86">
        <v>500</v>
      </c>
      <c r="J254" s="104"/>
      <c r="K254" s="108"/>
    </row>
    <row r="255" spans="1:11" ht="20.100000000000001" customHeight="1">
      <c r="A255" s="159" t="s">
        <v>57</v>
      </c>
      <c r="B255" s="88" t="s">
        <v>242</v>
      </c>
      <c r="C255" s="83" t="s">
        <v>58</v>
      </c>
      <c r="D255" s="89" t="s">
        <v>451</v>
      </c>
      <c r="E255" s="89" t="s">
        <v>189</v>
      </c>
      <c r="F255" s="90" t="s">
        <v>124</v>
      </c>
      <c r="G255" s="91">
        <f t="shared" si="6"/>
        <v>350</v>
      </c>
      <c r="H255" s="91">
        <v>350</v>
      </c>
      <c r="I255" s="91"/>
      <c r="J255" s="105"/>
      <c r="K255" s="108"/>
    </row>
    <row r="256" spans="1:11" ht="20.100000000000001" customHeight="1">
      <c r="A256" s="159" t="s">
        <v>57</v>
      </c>
      <c r="B256" s="88" t="s">
        <v>245</v>
      </c>
      <c r="C256" s="83" t="s">
        <v>58</v>
      </c>
      <c r="D256" s="89" t="s">
        <v>452</v>
      </c>
      <c r="E256" s="89" t="s">
        <v>189</v>
      </c>
      <c r="F256" s="90" t="s">
        <v>124</v>
      </c>
      <c r="G256" s="91">
        <f t="shared" si="6"/>
        <v>250</v>
      </c>
      <c r="H256" s="91"/>
      <c r="I256" s="91">
        <v>250</v>
      </c>
      <c r="J256" s="105"/>
      <c r="K256" s="108"/>
    </row>
    <row r="257" spans="1:11" ht="20.100000000000001" customHeight="1">
      <c r="A257" s="159" t="s">
        <v>57</v>
      </c>
      <c r="B257" s="88" t="s">
        <v>248</v>
      </c>
      <c r="C257" s="83" t="s">
        <v>58</v>
      </c>
      <c r="D257" s="89" t="s">
        <v>453</v>
      </c>
      <c r="E257" s="89" t="s">
        <v>189</v>
      </c>
      <c r="F257" s="90" t="s">
        <v>124</v>
      </c>
      <c r="G257" s="91">
        <f t="shared" si="6"/>
        <v>250</v>
      </c>
      <c r="H257" s="91"/>
      <c r="I257" s="91">
        <v>250</v>
      </c>
      <c r="J257" s="105"/>
      <c r="K257" s="108"/>
    </row>
    <row r="258" spans="1:11" ht="20.100000000000001" customHeight="1">
      <c r="A258" s="159" t="s">
        <v>59</v>
      </c>
      <c r="B258" s="88"/>
      <c r="C258" s="83" t="s">
        <v>60</v>
      </c>
      <c r="D258" s="84" t="s">
        <v>454</v>
      </c>
      <c r="E258" s="84"/>
      <c r="F258" s="90"/>
      <c r="G258" s="86">
        <f t="shared" si="6"/>
        <v>2200</v>
      </c>
      <c r="H258" s="86">
        <f>SUM(H259,H263)</f>
        <v>1100</v>
      </c>
      <c r="I258" s="86">
        <f>SUM(I259,I263)</f>
        <v>1100</v>
      </c>
      <c r="J258" s="104"/>
      <c r="K258" s="108"/>
    </row>
    <row r="259" spans="1:11" ht="20.100000000000001" customHeight="1">
      <c r="A259" s="159" t="s">
        <v>59</v>
      </c>
      <c r="B259" s="82"/>
      <c r="C259" s="83" t="s">
        <v>60</v>
      </c>
      <c r="D259" s="97" t="s">
        <v>109</v>
      </c>
      <c r="E259" s="97"/>
      <c r="F259" s="100"/>
      <c r="G259" s="86">
        <f t="shared" si="6"/>
        <v>1400</v>
      </c>
      <c r="H259" s="86">
        <v>800</v>
      </c>
      <c r="I259" s="86">
        <v>600</v>
      </c>
      <c r="J259" s="104"/>
      <c r="K259" s="108"/>
    </row>
    <row r="260" spans="1:11" ht="20.100000000000001" customHeight="1">
      <c r="A260" s="159" t="s">
        <v>59</v>
      </c>
      <c r="B260" s="88" t="s">
        <v>316</v>
      </c>
      <c r="C260" s="83" t="s">
        <v>60</v>
      </c>
      <c r="D260" s="89" t="s">
        <v>455</v>
      </c>
      <c r="E260" s="89" t="s">
        <v>112</v>
      </c>
      <c r="F260" s="90" t="s">
        <v>456</v>
      </c>
      <c r="G260" s="91">
        <f t="shared" si="6"/>
        <v>300</v>
      </c>
      <c r="H260" s="91">
        <v>300</v>
      </c>
      <c r="I260" s="91"/>
      <c r="J260" s="105"/>
      <c r="K260" s="108"/>
    </row>
    <row r="261" spans="1:11" ht="20.100000000000001" customHeight="1">
      <c r="A261" s="159" t="s">
        <v>59</v>
      </c>
      <c r="B261" s="88" t="s">
        <v>160</v>
      </c>
      <c r="C261" s="83" t="s">
        <v>60</v>
      </c>
      <c r="D261" s="89" t="s">
        <v>457</v>
      </c>
      <c r="E261" s="89" t="s">
        <v>112</v>
      </c>
      <c r="F261" s="90" t="s">
        <v>458</v>
      </c>
      <c r="G261" s="91">
        <f t="shared" si="6"/>
        <v>600</v>
      </c>
      <c r="H261" s="91"/>
      <c r="I261" s="91">
        <v>600</v>
      </c>
      <c r="J261" s="105"/>
      <c r="K261" s="108"/>
    </row>
    <row r="262" spans="1:11" ht="20.100000000000001" customHeight="1">
      <c r="A262" s="159" t="s">
        <v>59</v>
      </c>
      <c r="B262" s="88" t="s">
        <v>110</v>
      </c>
      <c r="C262" s="83" t="s">
        <v>60</v>
      </c>
      <c r="D262" s="89" t="s">
        <v>459</v>
      </c>
      <c r="E262" s="89" t="s">
        <v>112</v>
      </c>
      <c r="F262" s="90" t="s">
        <v>460</v>
      </c>
      <c r="G262" s="91">
        <f t="shared" si="6"/>
        <v>500</v>
      </c>
      <c r="H262" s="91">
        <v>500</v>
      </c>
      <c r="I262" s="91"/>
      <c r="J262" s="105"/>
      <c r="K262" s="108"/>
    </row>
    <row r="263" spans="1:11" ht="20.100000000000001" customHeight="1">
      <c r="A263" s="159" t="s">
        <v>59</v>
      </c>
      <c r="B263" s="82"/>
      <c r="C263" s="83" t="s">
        <v>60</v>
      </c>
      <c r="D263" s="97" t="s">
        <v>186</v>
      </c>
      <c r="E263" s="97"/>
      <c r="F263" s="100"/>
      <c r="G263" s="86">
        <f t="shared" si="6"/>
        <v>800</v>
      </c>
      <c r="H263" s="86">
        <v>300</v>
      </c>
      <c r="I263" s="86">
        <v>500</v>
      </c>
      <c r="J263" s="104"/>
      <c r="K263" s="108"/>
    </row>
    <row r="264" spans="1:11" ht="20.100000000000001" customHeight="1">
      <c r="A264" s="159" t="s">
        <v>59</v>
      </c>
      <c r="B264" s="88" t="s">
        <v>240</v>
      </c>
      <c r="C264" s="83" t="s">
        <v>60</v>
      </c>
      <c r="D264" s="89" t="s">
        <v>461</v>
      </c>
      <c r="E264" s="89" t="s">
        <v>189</v>
      </c>
      <c r="F264" s="90" t="s">
        <v>215</v>
      </c>
      <c r="G264" s="91">
        <f t="shared" si="6"/>
        <v>150</v>
      </c>
      <c r="H264" s="91">
        <v>150</v>
      </c>
      <c r="I264" s="91"/>
      <c r="J264" s="105"/>
      <c r="K264" s="108"/>
    </row>
    <row r="265" spans="1:11" ht="20.100000000000001" customHeight="1">
      <c r="A265" s="159" t="s">
        <v>59</v>
      </c>
      <c r="B265" s="88" t="s">
        <v>245</v>
      </c>
      <c r="C265" s="83" t="s">
        <v>60</v>
      </c>
      <c r="D265" s="89" t="s">
        <v>462</v>
      </c>
      <c r="E265" s="89" t="s">
        <v>189</v>
      </c>
      <c r="F265" s="90" t="s">
        <v>463</v>
      </c>
      <c r="G265" s="91">
        <f t="shared" si="6"/>
        <v>150</v>
      </c>
      <c r="H265" s="91">
        <v>150</v>
      </c>
      <c r="I265" s="91"/>
      <c r="J265" s="105"/>
      <c r="K265" s="108"/>
    </row>
    <row r="266" spans="1:11" ht="20.100000000000001" customHeight="1">
      <c r="A266" s="159" t="s">
        <v>59</v>
      </c>
      <c r="B266" s="88" t="s">
        <v>248</v>
      </c>
      <c r="C266" s="83" t="s">
        <v>60</v>
      </c>
      <c r="D266" s="89" t="s">
        <v>464</v>
      </c>
      <c r="E266" s="89" t="s">
        <v>189</v>
      </c>
      <c r="F266" s="90" t="s">
        <v>465</v>
      </c>
      <c r="G266" s="91">
        <f t="shared" si="6"/>
        <v>400</v>
      </c>
      <c r="H266" s="91"/>
      <c r="I266" s="91">
        <v>400</v>
      </c>
      <c r="J266" s="105"/>
      <c r="K266" s="108"/>
    </row>
    <row r="267" spans="1:11" ht="20.100000000000001" customHeight="1">
      <c r="A267" s="159" t="s">
        <v>59</v>
      </c>
      <c r="B267" s="88" t="s">
        <v>187</v>
      </c>
      <c r="C267" s="83" t="s">
        <v>60</v>
      </c>
      <c r="D267" s="89" t="s">
        <v>466</v>
      </c>
      <c r="E267" s="89" t="s">
        <v>189</v>
      </c>
      <c r="F267" s="90" t="s">
        <v>467</v>
      </c>
      <c r="G267" s="91">
        <f t="shared" si="6"/>
        <v>100</v>
      </c>
      <c r="H267" s="91"/>
      <c r="I267" s="91">
        <v>100</v>
      </c>
      <c r="J267" s="105"/>
      <c r="K267" s="108"/>
    </row>
    <row r="268" spans="1:11" ht="20.100000000000001" customHeight="1">
      <c r="A268" s="159" t="s">
        <v>61</v>
      </c>
      <c r="B268" s="88"/>
      <c r="C268" s="83" t="s">
        <v>62</v>
      </c>
      <c r="D268" s="84" t="s">
        <v>468</v>
      </c>
      <c r="E268" s="84"/>
      <c r="F268" s="90"/>
      <c r="G268" s="86">
        <f t="shared" si="6"/>
        <v>2200</v>
      </c>
      <c r="H268" s="86">
        <v>1100</v>
      </c>
      <c r="I268" s="86">
        <v>1100</v>
      </c>
      <c r="J268" s="104"/>
      <c r="K268" s="108"/>
    </row>
    <row r="269" spans="1:11" ht="20.100000000000001" customHeight="1">
      <c r="A269" s="159" t="s">
        <v>61</v>
      </c>
      <c r="B269" s="82"/>
      <c r="C269" s="83" t="s">
        <v>62</v>
      </c>
      <c r="D269" s="97" t="s">
        <v>109</v>
      </c>
      <c r="E269" s="97"/>
      <c r="F269" s="100"/>
      <c r="G269" s="86">
        <f t="shared" si="6"/>
        <v>1300</v>
      </c>
      <c r="H269" s="86">
        <v>600</v>
      </c>
      <c r="I269" s="86">
        <v>700</v>
      </c>
      <c r="J269" s="104"/>
      <c r="K269" s="108"/>
    </row>
    <row r="270" spans="1:11" ht="20.100000000000001" customHeight="1">
      <c r="A270" s="159" t="s">
        <v>61</v>
      </c>
      <c r="B270" s="88" t="s">
        <v>160</v>
      </c>
      <c r="C270" s="83" t="s">
        <v>62</v>
      </c>
      <c r="D270" s="89" t="s">
        <v>469</v>
      </c>
      <c r="E270" s="89" t="s">
        <v>112</v>
      </c>
      <c r="F270" s="90" t="s">
        <v>470</v>
      </c>
      <c r="G270" s="91">
        <f t="shared" si="6"/>
        <v>100</v>
      </c>
      <c r="H270" s="91">
        <v>100</v>
      </c>
      <c r="I270" s="91"/>
      <c r="J270" s="105"/>
      <c r="K270" s="108"/>
    </row>
    <row r="271" spans="1:11" ht="20.100000000000001" customHeight="1">
      <c r="A271" s="159" t="s">
        <v>61</v>
      </c>
      <c r="B271" s="88" t="s">
        <v>110</v>
      </c>
      <c r="C271" s="83" t="s">
        <v>62</v>
      </c>
      <c r="D271" s="89" t="s">
        <v>471</v>
      </c>
      <c r="E271" s="89" t="s">
        <v>112</v>
      </c>
      <c r="F271" s="90" t="s">
        <v>472</v>
      </c>
      <c r="G271" s="91">
        <f t="shared" si="6"/>
        <v>100</v>
      </c>
      <c r="H271" s="91">
        <v>100</v>
      </c>
      <c r="I271" s="91"/>
      <c r="J271" s="105"/>
      <c r="K271" s="108"/>
    </row>
    <row r="272" spans="1:11" ht="20.100000000000001" customHeight="1">
      <c r="A272" s="159" t="s">
        <v>61</v>
      </c>
      <c r="B272" s="88" t="s">
        <v>114</v>
      </c>
      <c r="C272" s="83" t="s">
        <v>62</v>
      </c>
      <c r="D272" s="89" t="s">
        <v>473</v>
      </c>
      <c r="E272" s="89" t="s">
        <v>112</v>
      </c>
      <c r="F272" s="90" t="s">
        <v>124</v>
      </c>
      <c r="G272" s="91">
        <f t="shared" si="6"/>
        <v>100</v>
      </c>
      <c r="H272" s="91">
        <v>100</v>
      </c>
      <c r="I272" s="91"/>
      <c r="J272" s="105"/>
      <c r="K272" s="108"/>
    </row>
    <row r="273" spans="1:11" ht="20.100000000000001" customHeight="1">
      <c r="A273" s="159" t="s">
        <v>61</v>
      </c>
      <c r="B273" s="88" t="s">
        <v>117</v>
      </c>
      <c r="C273" s="83" t="s">
        <v>62</v>
      </c>
      <c r="D273" s="89" t="s">
        <v>474</v>
      </c>
      <c r="E273" s="89" t="s">
        <v>112</v>
      </c>
      <c r="F273" s="90" t="s">
        <v>475</v>
      </c>
      <c r="G273" s="91">
        <f t="shared" si="6"/>
        <v>100</v>
      </c>
      <c r="H273" s="91">
        <v>100</v>
      </c>
      <c r="I273" s="91"/>
      <c r="J273" s="105"/>
      <c r="K273" s="108"/>
    </row>
    <row r="274" spans="1:11" ht="20.100000000000001" customHeight="1">
      <c r="A274" s="159" t="s">
        <v>61</v>
      </c>
      <c r="B274" s="88" t="s">
        <v>120</v>
      </c>
      <c r="C274" s="83" t="s">
        <v>62</v>
      </c>
      <c r="D274" s="89" t="s">
        <v>476</v>
      </c>
      <c r="E274" s="89" t="s">
        <v>112</v>
      </c>
      <c r="F274" s="90" t="s">
        <v>124</v>
      </c>
      <c r="G274" s="91">
        <f t="shared" si="6"/>
        <v>100</v>
      </c>
      <c r="H274" s="91">
        <v>100</v>
      </c>
      <c r="I274" s="91"/>
      <c r="J274" s="105"/>
      <c r="K274" s="108"/>
    </row>
    <row r="275" spans="1:11" ht="20.100000000000001" customHeight="1">
      <c r="A275" s="159" t="s">
        <v>61</v>
      </c>
      <c r="B275" s="88" t="s">
        <v>122</v>
      </c>
      <c r="C275" s="83" t="s">
        <v>62</v>
      </c>
      <c r="D275" s="89" t="s">
        <v>477</v>
      </c>
      <c r="E275" s="89" t="s">
        <v>112</v>
      </c>
      <c r="F275" s="90" t="s">
        <v>478</v>
      </c>
      <c r="G275" s="91">
        <f t="shared" si="6"/>
        <v>100</v>
      </c>
      <c r="H275" s="91">
        <v>100</v>
      </c>
      <c r="I275" s="91"/>
      <c r="J275" s="105"/>
      <c r="K275" s="108"/>
    </row>
    <row r="276" spans="1:11" ht="20.100000000000001" customHeight="1">
      <c r="A276" s="159" t="s">
        <v>61</v>
      </c>
      <c r="B276" s="88" t="s">
        <v>125</v>
      </c>
      <c r="C276" s="83" t="s">
        <v>62</v>
      </c>
      <c r="D276" s="89" t="s">
        <v>479</v>
      </c>
      <c r="E276" s="89" t="s">
        <v>112</v>
      </c>
      <c r="F276" s="90" t="s">
        <v>230</v>
      </c>
      <c r="G276" s="91">
        <f t="shared" si="6"/>
        <v>100</v>
      </c>
      <c r="H276" s="91"/>
      <c r="I276" s="91">
        <v>100</v>
      </c>
      <c r="J276" s="105"/>
      <c r="K276" s="108"/>
    </row>
    <row r="277" spans="1:11" ht="20.100000000000001" customHeight="1">
      <c r="A277" s="159" t="s">
        <v>61</v>
      </c>
      <c r="B277" s="88" t="s">
        <v>127</v>
      </c>
      <c r="C277" s="83" t="s">
        <v>62</v>
      </c>
      <c r="D277" s="89" t="s">
        <v>480</v>
      </c>
      <c r="E277" s="89" t="s">
        <v>112</v>
      </c>
      <c r="F277" s="90" t="s">
        <v>124</v>
      </c>
      <c r="G277" s="91">
        <f t="shared" si="6"/>
        <v>200</v>
      </c>
      <c r="H277" s="91"/>
      <c r="I277" s="91">
        <v>200</v>
      </c>
      <c r="J277" s="105"/>
      <c r="K277" s="108"/>
    </row>
    <row r="278" spans="1:11" ht="20.100000000000001" customHeight="1">
      <c r="A278" s="159" t="s">
        <v>61</v>
      </c>
      <c r="B278" s="88" t="s">
        <v>129</v>
      </c>
      <c r="C278" s="83" t="s">
        <v>62</v>
      </c>
      <c r="D278" s="89" t="s">
        <v>481</v>
      </c>
      <c r="E278" s="89" t="s">
        <v>112</v>
      </c>
      <c r="F278" s="90" t="s">
        <v>124</v>
      </c>
      <c r="G278" s="91">
        <f t="shared" si="6"/>
        <v>100</v>
      </c>
      <c r="H278" s="91"/>
      <c r="I278" s="91">
        <v>100</v>
      </c>
      <c r="J278" s="105"/>
      <c r="K278" s="108"/>
    </row>
    <row r="279" spans="1:11" ht="20.100000000000001" customHeight="1">
      <c r="A279" s="159" t="s">
        <v>61</v>
      </c>
      <c r="B279" s="88" t="s">
        <v>132</v>
      </c>
      <c r="C279" s="83" t="s">
        <v>62</v>
      </c>
      <c r="D279" s="89" t="s">
        <v>482</v>
      </c>
      <c r="E279" s="89" t="s">
        <v>112</v>
      </c>
      <c r="F279" s="90" t="s">
        <v>483</v>
      </c>
      <c r="G279" s="91">
        <f t="shared" si="6"/>
        <v>100</v>
      </c>
      <c r="H279" s="91"/>
      <c r="I279" s="91">
        <v>100</v>
      </c>
      <c r="J279" s="105"/>
      <c r="K279" s="108"/>
    </row>
    <row r="280" spans="1:11" ht="20.100000000000001" customHeight="1">
      <c r="A280" s="159" t="s">
        <v>61</v>
      </c>
      <c r="B280" s="88" t="s">
        <v>134</v>
      </c>
      <c r="C280" s="83" t="s">
        <v>62</v>
      </c>
      <c r="D280" s="89" t="s">
        <v>484</v>
      </c>
      <c r="E280" s="89" t="s">
        <v>112</v>
      </c>
      <c r="F280" s="90" t="s">
        <v>124</v>
      </c>
      <c r="G280" s="91">
        <f t="shared" si="6"/>
        <v>100</v>
      </c>
      <c r="H280" s="91"/>
      <c r="I280" s="91">
        <v>100</v>
      </c>
      <c r="J280" s="105"/>
      <c r="K280" s="108"/>
    </row>
    <row r="281" spans="1:11" ht="20.100000000000001" customHeight="1">
      <c r="A281" s="159" t="s">
        <v>61</v>
      </c>
      <c r="B281" s="88" t="s">
        <v>304</v>
      </c>
      <c r="C281" s="83" t="s">
        <v>62</v>
      </c>
      <c r="D281" s="89" t="s">
        <v>485</v>
      </c>
      <c r="E281" s="89" t="s">
        <v>112</v>
      </c>
      <c r="F281" s="90" t="s">
        <v>124</v>
      </c>
      <c r="G281" s="91">
        <f t="shared" ref="G281:G325" si="7">SUM(H281:J281)</f>
        <v>100</v>
      </c>
      <c r="H281" s="91"/>
      <c r="I281" s="91">
        <v>100</v>
      </c>
      <c r="J281" s="105"/>
      <c r="K281" s="108"/>
    </row>
    <row r="282" spans="1:11" ht="20.100000000000001" customHeight="1">
      <c r="A282" s="159" t="s">
        <v>61</v>
      </c>
      <c r="B282" s="82"/>
      <c r="C282" s="83" t="s">
        <v>62</v>
      </c>
      <c r="D282" s="97" t="s">
        <v>186</v>
      </c>
      <c r="E282" s="97"/>
      <c r="F282" s="100"/>
      <c r="G282" s="86">
        <f t="shared" si="7"/>
        <v>200</v>
      </c>
      <c r="H282" s="86">
        <v>100</v>
      </c>
      <c r="I282" s="86">
        <v>100</v>
      </c>
      <c r="J282" s="104"/>
      <c r="K282" s="108"/>
    </row>
    <row r="283" spans="1:11" ht="20.100000000000001" customHeight="1">
      <c r="A283" s="159" t="s">
        <v>61</v>
      </c>
      <c r="B283" s="88" t="s">
        <v>240</v>
      </c>
      <c r="C283" s="83" t="s">
        <v>62</v>
      </c>
      <c r="D283" s="89" t="s">
        <v>486</v>
      </c>
      <c r="E283" s="89" t="s">
        <v>189</v>
      </c>
      <c r="F283" s="90" t="s">
        <v>124</v>
      </c>
      <c r="G283" s="91">
        <f t="shared" si="7"/>
        <v>100</v>
      </c>
      <c r="H283" s="91">
        <v>100</v>
      </c>
      <c r="I283" s="91"/>
      <c r="J283" s="105"/>
      <c r="K283" s="108"/>
    </row>
    <row r="284" spans="1:11" ht="20.100000000000001" customHeight="1">
      <c r="A284" s="159" t="s">
        <v>61</v>
      </c>
      <c r="B284" s="88" t="s">
        <v>242</v>
      </c>
      <c r="C284" s="83" t="s">
        <v>62</v>
      </c>
      <c r="D284" s="89" t="s">
        <v>487</v>
      </c>
      <c r="E284" s="89" t="s">
        <v>189</v>
      </c>
      <c r="F284" s="90" t="s">
        <v>124</v>
      </c>
      <c r="G284" s="91">
        <f t="shared" si="7"/>
        <v>100</v>
      </c>
      <c r="H284" s="91"/>
      <c r="I284" s="91">
        <v>100</v>
      </c>
      <c r="J284" s="105"/>
      <c r="K284" s="108"/>
    </row>
    <row r="285" spans="1:11" ht="20.100000000000001" customHeight="1">
      <c r="A285" s="159" t="s">
        <v>61</v>
      </c>
      <c r="B285" s="82"/>
      <c r="C285" s="83" t="s">
        <v>62</v>
      </c>
      <c r="D285" s="97" t="s">
        <v>136</v>
      </c>
      <c r="E285" s="97"/>
      <c r="F285" s="100"/>
      <c r="G285" s="86">
        <f t="shared" si="7"/>
        <v>700</v>
      </c>
      <c r="H285" s="86">
        <v>400</v>
      </c>
      <c r="I285" s="86">
        <v>300</v>
      </c>
      <c r="J285" s="104"/>
      <c r="K285" s="108"/>
    </row>
    <row r="286" spans="1:11" ht="20.100000000000001" customHeight="1">
      <c r="A286" s="159" t="s">
        <v>61</v>
      </c>
      <c r="B286" s="88" t="s">
        <v>279</v>
      </c>
      <c r="C286" s="83" t="s">
        <v>62</v>
      </c>
      <c r="D286" s="89" t="s">
        <v>488</v>
      </c>
      <c r="E286" s="89" t="s">
        <v>139</v>
      </c>
      <c r="F286" s="90" t="s">
        <v>124</v>
      </c>
      <c r="G286" s="91">
        <f t="shared" si="7"/>
        <v>100</v>
      </c>
      <c r="H286" s="91">
        <v>100</v>
      </c>
      <c r="I286" s="91"/>
      <c r="J286" s="105"/>
      <c r="K286" s="108"/>
    </row>
    <row r="287" spans="1:11" ht="20.100000000000001" customHeight="1">
      <c r="A287" s="159" t="s">
        <v>61</v>
      </c>
      <c r="B287" s="88" t="s">
        <v>281</v>
      </c>
      <c r="C287" s="83" t="s">
        <v>62</v>
      </c>
      <c r="D287" s="89" t="s">
        <v>489</v>
      </c>
      <c r="E287" s="89" t="s">
        <v>139</v>
      </c>
      <c r="F287" s="90" t="s">
        <v>124</v>
      </c>
      <c r="G287" s="91">
        <f t="shared" si="7"/>
        <v>300</v>
      </c>
      <c r="H287" s="91">
        <v>300</v>
      </c>
      <c r="I287" s="91"/>
      <c r="J287" s="105"/>
      <c r="K287" s="108"/>
    </row>
    <row r="288" spans="1:11" ht="20.100000000000001" customHeight="1">
      <c r="A288" s="159" t="s">
        <v>61</v>
      </c>
      <c r="B288" s="88" t="s">
        <v>283</v>
      </c>
      <c r="C288" s="83" t="s">
        <v>62</v>
      </c>
      <c r="D288" s="89" t="s">
        <v>490</v>
      </c>
      <c r="E288" s="89" t="s">
        <v>139</v>
      </c>
      <c r="F288" s="90" t="s">
        <v>124</v>
      </c>
      <c r="G288" s="91">
        <f t="shared" si="7"/>
        <v>300</v>
      </c>
      <c r="H288" s="91"/>
      <c r="I288" s="91">
        <v>300</v>
      </c>
      <c r="J288" s="105"/>
      <c r="K288" s="108"/>
    </row>
    <row r="289" spans="1:11" ht="20.100000000000001" customHeight="1">
      <c r="A289" s="159" t="s">
        <v>63</v>
      </c>
      <c r="B289" s="88"/>
      <c r="C289" s="83" t="s">
        <v>64</v>
      </c>
      <c r="D289" s="84" t="s">
        <v>491</v>
      </c>
      <c r="E289" s="84"/>
      <c r="F289" s="90"/>
      <c r="G289" s="86">
        <f t="shared" si="7"/>
        <v>2200</v>
      </c>
      <c r="H289" s="86">
        <v>1100</v>
      </c>
      <c r="I289" s="86">
        <v>1100</v>
      </c>
      <c r="J289" s="104"/>
      <c r="K289" s="108"/>
    </row>
    <row r="290" spans="1:11" ht="20.100000000000001" customHeight="1">
      <c r="A290" s="159" t="s">
        <v>63</v>
      </c>
      <c r="B290" s="82"/>
      <c r="C290" s="83" t="s">
        <v>64</v>
      </c>
      <c r="D290" s="97" t="s">
        <v>109</v>
      </c>
      <c r="E290" s="97"/>
      <c r="F290" s="100"/>
      <c r="G290" s="86">
        <f t="shared" si="7"/>
        <v>850</v>
      </c>
      <c r="H290" s="86">
        <v>250</v>
      </c>
      <c r="I290" s="86">
        <v>600</v>
      </c>
      <c r="J290" s="104"/>
      <c r="K290" s="108"/>
    </row>
    <row r="291" spans="1:11" ht="20.100000000000001" customHeight="1">
      <c r="A291" s="159" t="s">
        <v>63</v>
      </c>
      <c r="B291" s="88" t="s">
        <v>117</v>
      </c>
      <c r="C291" s="83" t="s">
        <v>64</v>
      </c>
      <c r="D291" s="89" t="s">
        <v>492</v>
      </c>
      <c r="E291" s="89" t="s">
        <v>112</v>
      </c>
      <c r="F291" s="90" t="s">
        <v>493</v>
      </c>
      <c r="G291" s="91">
        <f t="shared" si="7"/>
        <v>100</v>
      </c>
      <c r="H291" s="91">
        <v>100</v>
      </c>
      <c r="I291" s="91"/>
      <c r="J291" s="105"/>
      <c r="K291" s="108"/>
    </row>
    <row r="292" spans="1:11" ht="20.100000000000001" customHeight="1">
      <c r="A292" s="159" t="s">
        <v>63</v>
      </c>
      <c r="B292" s="88" t="s">
        <v>120</v>
      </c>
      <c r="C292" s="83" t="s">
        <v>64</v>
      </c>
      <c r="D292" s="89" t="s">
        <v>494</v>
      </c>
      <c r="E292" s="89" t="s">
        <v>112</v>
      </c>
      <c r="F292" s="90" t="s">
        <v>124</v>
      </c>
      <c r="G292" s="91">
        <f t="shared" si="7"/>
        <v>150</v>
      </c>
      <c r="H292" s="91">
        <v>150</v>
      </c>
      <c r="I292" s="91"/>
      <c r="J292" s="105"/>
      <c r="K292" s="108"/>
    </row>
    <row r="293" spans="1:11" ht="20.100000000000001" customHeight="1">
      <c r="A293" s="159" t="s">
        <v>63</v>
      </c>
      <c r="B293" s="88" t="s">
        <v>122</v>
      </c>
      <c r="C293" s="83" t="s">
        <v>64</v>
      </c>
      <c r="D293" s="89" t="s">
        <v>495</v>
      </c>
      <c r="E293" s="89" t="s">
        <v>112</v>
      </c>
      <c r="F293" s="90" t="s">
        <v>119</v>
      </c>
      <c r="G293" s="91">
        <f t="shared" si="7"/>
        <v>200</v>
      </c>
      <c r="H293" s="91"/>
      <c r="I293" s="91">
        <v>200</v>
      </c>
      <c r="J293" s="105"/>
      <c r="K293" s="108"/>
    </row>
    <row r="294" spans="1:11" ht="20.100000000000001" customHeight="1">
      <c r="A294" s="159" t="s">
        <v>63</v>
      </c>
      <c r="B294" s="88" t="s">
        <v>125</v>
      </c>
      <c r="C294" s="83" t="s">
        <v>64</v>
      </c>
      <c r="D294" s="89" t="s">
        <v>496</v>
      </c>
      <c r="E294" s="89" t="s">
        <v>112</v>
      </c>
      <c r="F294" s="90" t="s">
        <v>124</v>
      </c>
      <c r="G294" s="91">
        <f t="shared" si="7"/>
        <v>200</v>
      </c>
      <c r="H294" s="91"/>
      <c r="I294" s="91">
        <v>200</v>
      </c>
      <c r="J294" s="105"/>
      <c r="K294" s="108"/>
    </row>
    <row r="295" spans="1:11" ht="20.100000000000001" customHeight="1">
      <c r="A295" s="159" t="s">
        <v>63</v>
      </c>
      <c r="B295" s="88" t="s">
        <v>127</v>
      </c>
      <c r="C295" s="83" t="s">
        <v>64</v>
      </c>
      <c r="D295" s="89" t="s">
        <v>497</v>
      </c>
      <c r="E295" s="89" t="s">
        <v>112</v>
      </c>
      <c r="F295" s="90" t="s">
        <v>250</v>
      </c>
      <c r="G295" s="91">
        <f t="shared" si="7"/>
        <v>200</v>
      </c>
      <c r="H295" s="91"/>
      <c r="I295" s="91">
        <v>200</v>
      </c>
      <c r="J295" s="105"/>
      <c r="K295" s="108"/>
    </row>
    <row r="296" spans="1:11" ht="20.100000000000001" customHeight="1">
      <c r="A296" s="159" t="s">
        <v>63</v>
      </c>
      <c r="B296" s="82"/>
      <c r="C296" s="83" t="s">
        <v>64</v>
      </c>
      <c r="D296" s="97" t="s">
        <v>186</v>
      </c>
      <c r="E296" s="97"/>
      <c r="F296" s="100"/>
      <c r="G296" s="86">
        <f t="shared" si="7"/>
        <v>1350</v>
      </c>
      <c r="H296" s="86">
        <v>850</v>
      </c>
      <c r="I296" s="86">
        <v>500</v>
      </c>
      <c r="J296" s="104"/>
      <c r="K296" s="108"/>
    </row>
    <row r="297" spans="1:11" ht="20.100000000000001" customHeight="1">
      <c r="A297" s="159" t="s">
        <v>63</v>
      </c>
      <c r="B297" s="88" t="s">
        <v>242</v>
      </c>
      <c r="C297" s="83" t="s">
        <v>64</v>
      </c>
      <c r="D297" s="89" t="s">
        <v>498</v>
      </c>
      <c r="E297" s="89" t="s">
        <v>189</v>
      </c>
      <c r="F297" s="90" t="s">
        <v>124</v>
      </c>
      <c r="G297" s="91">
        <f t="shared" si="7"/>
        <v>200</v>
      </c>
      <c r="H297" s="91">
        <v>200</v>
      </c>
      <c r="I297" s="91"/>
      <c r="J297" s="105"/>
      <c r="K297" s="108"/>
    </row>
    <row r="298" spans="1:11" ht="20.100000000000001" customHeight="1">
      <c r="A298" s="159" t="s">
        <v>63</v>
      </c>
      <c r="B298" s="88" t="s">
        <v>245</v>
      </c>
      <c r="C298" s="83" t="s">
        <v>64</v>
      </c>
      <c r="D298" s="89" t="s">
        <v>499</v>
      </c>
      <c r="E298" s="89" t="s">
        <v>189</v>
      </c>
      <c r="F298" s="90" t="s">
        <v>456</v>
      </c>
      <c r="G298" s="91">
        <f t="shared" si="7"/>
        <v>250</v>
      </c>
      <c r="H298" s="91">
        <v>250</v>
      </c>
      <c r="I298" s="91"/>
      <c r="J298" s="105"/>
      <c r="K298" s="108"/>
    </row>
    <row r="299" spans="1:11" ht="20.100000000000001" customHeight="1">
      <c r="A299" s="159" t="s">
        <v>63</v>
      </c>
      <c r="B299" s="88" t="s">
        <v>248</v>
      </c>
      <c r="C299" s="83" t="s">
        <v>64</v>
      </c>
      <c r="D299" s="89" t="s">
        <v>500</v>
      </c>
      <c r="E299" s="89" t="s">
        <v>189</v>
      </c>
      <c r="F299" s="90" t="s">
        <v>124</v>
      </c>
      <c r="G299" s="91">
        <f t="shared" si="7"/>
        <v>400</v>
      </c>
      <c r="H299" s="91">
        <v>400</v>
      </c>
      <c r="I299" s="91"/>
      <c r="J299" s="105"/>
      <c r="K299" s="108"/>
    </row>
    <row r="300" spans="1:11" ht="20.100000000000001" customHeight="1">
      <c r="A300" s="159" t="s">
        <v>63</v>
      </c>
      <c r="B300" s="88" t="s">
        <v>187</v>
      </c>
      <c r="C300" s="83" t="s">
        <v>64</v>
      </c>
      <c r="D300" s="89" t="s">
        <v>501</v>
      </c>
      <c r="E300" s="89" t="s">
        <v>189</v>
      </c>
      <c r="F300" s="90" t="s">
        <v>244</v>
      </c>
      <c r="G300" s="91">
        <f t="shared" si="7"/>
        <v>200</v>
      </c>
      <c r="H300" s="91"/>
      <c r="I300" s="91">
        <v>200</v>
      </c>
      <c r="J300" s="105"/>
      <c r="K300" s="108"/>
    </row>
    <row r="301" spans="1:11" ht="20.100000000000001" customHeight="1">
      <c r="A301" s="159" t="s">
        <v>63</v>
      </c>
      <c r="B301" s="88" t="s">
        <v>191</v>
      </c>
      <c r="C301" s="83" t="s">
        <v>64</v>
      </c>
      <c r="D301" s="89" t="s">
        <v>502</v>
      </c>
      <c r="E301" s="89" t="s">
        <v>189</v>
      </c>
      <c r="F301" s="90" t="s">
        <v>503</v>
      </c>
      <c r="G301" s="91">
        <f t="shared" si="7"/>
        <v>100</v>
      </c>
      <c r="H301" s="91"/>
      <c r="I301" s="91">
        <v>100</v>
      </c>
      <c r="J301" s="105"/>
      <c r="K301" s="108"/>
    </row>
    <row r="302" spans="1:11" ht="20.100000000000001" customHeight="1">
      <c r="A302" s="159" t="s">
        <v>63</v>
      </c>
      <c r="B302" s="88" t="s">
        <v>193</v>
      </c>
      <c r="C302" s="83" t="s">
        <v>64</v>
      </c>
      <c r="D302" s="89" t="s">
        <v>504</v>
      </c>
      <c r="E302" s="89" t="s">
        <v>189</v>
      </c>
      <c r="F302" s="90" t="s">
        <v>124</v>
      </c>
      <c r="G302" s="91">
        <f t="shared" si="7"/>
        <v>200</v>
      </c>
      <c r="H302" s="91"/>
      <c r="I302" s="91">
        <v>200</v>
      </c>
      <c r="J302" s="105"/>
      <c r="K302" s="108"/>
    </row>
    <row r="303" spans="1:11" ht="20.100000000000001" customHeight="1">
      <c r="A303" s="159" t="s">
        <v>65</v>
      </c>
      <c r="B303" s="88"/>
      <c r="C303" s="83" t="s">
        <v>66</v>
      </c>
      <c r="D303" s="84" t="s">
        <v>505</v>
      </c>
      <c r="E303" s="84"/>
      <c r="F303" s="90"/>
      <c r="G303" s="86">
        <f t="shared" si="7"/>
        <v>2800</v>
      </c>
      <c r="H303" s="86">
        <v>1400</v>
      </c>
      <c r="I303" s="86">
        <v>1400</v>
      </c>
      <c r="J303" s="104"/>
      <c r="K303" s="108"/>
    </row>
    <row r="304" spans="1:11" ht="20.100000000000001" customHeight="1">
      <c r="A304" s="159" t="s">
        <v>65</v>
      </c>
      <c r="B304" s="82"/>
      <c r="C304" s="83" t="s">
        <v>66</v>
      </c>
      <c r="D304" s="97" t="s">
        <v>109</v>
      </c>
      <c r="E304" s="97"/>
      <c r="F304" s="100"/>
      <c r="G304" s="86">
        <f t="shared" si="7"/>
        <v>1250</v>
      </c>
      <c r="H304" s="86">
        <v>680</v>
      </c>
      <c r="I304" s="86">
        <v>570</v>
      </c>
      <c r="J304" s="104"/>
      <c r="K304" s="108"/>
    </row>
    <row r="305" spans="1:11" ht="20.100000000000001" customHeight="1">
      <c r="A305" s="159" t="s">
        <v>65</v>
      </c>
      <c r="B305" s="88" t="s">
        <v>110</v>
      </c>
      <c r="C305" s="83" t="s">
        <v>66</v>
      </c>
      <c r="D305" s="89" t="s">
        <v>506</v>
      </c>
      <c r="E305" s="89" t="s">
        <v>112</v>
      </c>
      <c r="F305" s="90" t="s">
        <v>507</v>
      </c>
      <c r="G305" s="91">
        <f t="shared" si="7"/>
        <v>100</v>
      </c>
      <c r="H305" s="91">
        <v>100</v>
      </c>
      <c r="I305" s="91"/>
      <c r="J305" s="105"/>
      <c r="K305" s="89" t="s">
        <v>508</v>
      </c>
    </row>
    <row r="306" spans="1:11" ht="20.100000000000001" customHeight="1">
      <c r="A306" s="159" t="s">
        <v>65</v>
      </c>
      <c r="B306" s="88" t="s">
        <v>114</v>
      </c>
      <c r="C306" s="83" t="s">
        <v>66</v>
      </c>
      <c r="D306" s="89" t="s">
        <v>509</v>
      </c>
      <c r="E306" s="89" t="s">
        <v>112</v>
      </c>
      <c r="F306" s="90" t="s">
        <v>510</v>
      </c>
      <c r="G306" s="91">
        <f t="shared" si="7"/>
        <v>200</v>
      </c>
      <c r="H306" s="91">
        <v>200</v>
      </c>
      <c r="I306" s="91"/>
      <c r="J306" s="105"/>
      <c r="K306" s="89" t="s">
        <v>511</v>
      </c>
    </row>
    <row r="307" spans="1:11" ht="20.100000000000001" customHeight="1">
      <c r="A307" s="159" t="s">
        <v>65</v>
      </c>
      <c r="B307" s="88" t="s">
        <v>117</v>
      </c>
      <c r="C307" s="83" t="s">
        <v>66</v>
      </c>
      <c r="D307" s="89" t="s">
        <v>512</v>
      </c>
      <c r="E307" s="89" t="s">
        <v>112</v>
      </c>
      <c r="F307" s="90" t="s">
        <v>124</v>
      </c>
      <c r="G307" s="91">
        <f t="shared" si="7"/>
        <v>230</v>
      </c>
      <c r="H307" s="91">
        <v>230</v>
      </c>
      <c r="I307" s="91"/>
      <c r="J307" s="105"/>
      <c r="K307" s="89" t="s">
        <v>513</v>
      </c>
    </row>
    <row r="308" spans="1:11" ht="20.100000000000001" customHeight="1">
      <c r="A308" s="159" t="s">
        <v>65</v>
      </c>
      <c r="B308" s="88" t="s">
        <v>120</v>
      </c>
      <c r="C308" s="83" t="s">
        <v>66</v>
      </c>
      <c r="D308" s="89" t="s">
        <v>514</v>
      </c>
      <c r="E308" s="89" t="s">
        <v>112</v>
      </c>
      <c r="F308" s="90" t="s">
        <v>515</v>
      </c>
      <c r="G308" s="91">
        <f t="shared" si="7"/>
        <v>150</v>
      </c>
      <c r="H308" s="91">
        <v>150</v>
      </c>
      <c r="I308" s="91"/>
      <c r="J308" s="105"/>
      <c r="K308" s="89" t="s">
        <v>516</v>
      </c>
    </row>
    <row r="309" spans="1:11" ht="20.100000000000001" customHeight="1">
      <c r="A309" s="159" t="s">
        <v>65</v>
      </c>
      <c r="B309" s="88" t="s">
        <v>122</v>
      </c>
      <c r="C309" s="83" t="s">
        <v>66</v>
      </c>
      <c r="D309" s="89" t="s">
        <v>517</v>
      </c>
      <c r="E309" s="89" t="s">
        <v>112</v>
      </c>
      <c r="F309" s="90" t="s">
        <v>518</v>
      </c>
      <c r="G309" s="91">
        <f t="shared" si="7"/>
        <v>100</v>
      </c>
      <c r="H309" s="91"/>
      <c r="I309" s="91">
        <v>100</v>
      </c>
      <c r="J309" s="105"/>
      <c r="K309" s="89" t="s">
        <v>519</v>
      </c>
    </row>
    <row r="310" spans="1:11" ht="20.100000000000001" customHeight="1">
      <c r="A310" s="159" t="s">
        <v>65</v>
      </c>
      <c r="B310" s="88" t="s">
        <v>125</v>
      </c>
      <c r="C310" s="83" t="s">
        <v>66</v>
      </c>
      <c r="D310" s="89" t="s">
        <v>520</v>
      </c>
      <c r="E310" s="89" t="s">
        <v>112</v>
      </c>
      <c r="F310" s="90" t="s">
        <v>119</v>
      </c>
      <c r="G310" s="91">
        <f t="shared" si="7"/>
        <v>250</v>
      </c>
      <c r="H310" s="91"/>
      <c r="I310" s="91">
        <v>250</v>
      </c>
      <c r="J310" s="105"/>
      <c r="K310" s="89" t="s">
        <v>521</v>
      </c>
    </row>
    <row r="311" spans="1:11" ht="20.100000000000001" customHeight="1">
      <c r="A311" s="159" t="s">
        <v>65</v>
      </c>
      <c r="B311" s="88" t="s">
        <v>127</v>
      </c>
      <c r="C311" s="83" t="s">
        <v>66</v>
      </c>
      <c r="D311" s="89" t="s">
        <v>522</v>
      </c>
      <c r="E311" s="89" t="s">
        <v>112</v>
      </c>
      <c r="F311" s="90" t="s">
        <v>523</v>
      </c>
      <c r="G311" s="91">
        <f t="shared" si="7"/>
        <v>120</v>
      </c>
      <c r="H311" s="91"/>
      <c r="I311" s="91">
        <v>120</v>
      </c>
      <c r="J311" s="105"/>
      <c r="K311" s="89" t="s">
        <v>524</v>
      </c>
    </row>
    <row r="312" spans="1:11" ht="20.100000000000001" customHeight="1">
      <c r="A312" s="159" t="s">
        <v>65</v>
      </c>
      <c r="B312" s="88" t="s">
        <v>129</v>
      </c>
      <c r="C312" s="83" t="s">
        <v>66</v>
      </c>
      <c r="D312" s="89" t="s">
        <v>525</v>
      </c>
      <c r="E312" s="89" t="s">
        <v>112</v>
      </c>
      <c r="F312" s="90" t="s">
        <v>526</v>
      </c>
      <c r="G312" s="91">
        <f t="shared" si="7"/>
        <v>100</v>
      </c>
      <c r="H312" s="91"/>
      <c r="I312" s="91">
        <v>100</v>
      </c>
      <c r="J312" s="105"/>
      <c r="K312" s="89" t="s">
        <v>524</v>
      </c>
    </row>
    <row r="313" spans="1:11" ht="20.100000000000001" customHeight="1">
      <c r="A313" s="159" t="s">
        <v>65</v>
      </c>
      <c r="B313" s="82"/>
      <c r="C313" s="83" t="s">
        <v>66</v>
      </c>
      <c r="D313" s="97" t="s">
        <v>186</v>
      </c>
      <c r="E313" s="97"/>
      <c r="F313" s="100"/>
      <c r="G313" s="86">
        <f t="shared" si="7"/>
        <v>1020</v>
      </c>
      <c r="H313" s="86">
        <v>420</v>
      </c>
      <c r="I313" s="86">
        <v>600</v>
      </c>
      <c r="J313" s="104"/>
      <c r="K313" s="108"/>
    </row>
    <row r="314" spans="1:11" ht="20.100000000000001" customHeight="1">
      <c r="A314" s="159" t="s">
        <v>65</v>
      </c>
      <c r="B314" s="88" t="s">
        <v>245</v>
      </c>
      <c r="C314" s="83" t="s">
        <v>66</v>
      </c>
      <c r="D314" s="89" t="s">
        <v>527</v>
      </c>
      <c r="E314" s="89" t="s">
        <v>189</v>
      </c>
      <c r="F314" s="90" t="s">
        <v>528</v>
      </c>
      <c r="G314" s="91">
        <f t="shared" si="7"/>
        <v>120</v>
      </c>
      <c r="H314" s="91">
        <v>120</v>
      </c>
      <c r="I314" s="91"/>
      <c r="J314" s="105"/>
      <c r="K314" s="89" t="s">
        <v>529</v>
      </c>
    </row>
    <row r="315" spans="1:11" ht="20.100000000000001" customHeight="1">
      <c r="A315" s="159" t="s">
        <v>65</v>
      </c>
      <c r="B315" s="88" t="s">
        <v>248</v>
      </c>
      <c r="C315" s="83" t="s">
        <v>66</v>
      </c>
      <c r="D315" s="89" t="s">
        <v>530</v>
      </c>
      <c r="E315" s="89" t="s">
        <v>189</v>
      </c>
      <c r="F315" s="90" t="s">
        <v>531</v>
      </c>
      <c r="G315" s="91">
        <f t="shared" si="7"/>
        <v>100</v>
      </c>
      <c r="H315" s="91">
        <v>100</v>
      </c>
      <c r="I315" s="91"/>
      <c r="J315" s="105"/>
      <c r="K315" s="89" t="s">
        <v>532</v>
      </c>
    </row>
    <row r="316" spans="1:11" ht="20.100000000000001" customHeight="1">
      <c r="A316" s="159" t="s">
        <v>65</v>
      </c>
      <c r="B316" s="88" t="s">
        <v>187</v>
      </c>
      <c r="C316" s="83" t="s">
        <v>66</v>
      </c>
      <c r="D316" s="89" t="s">
        <v>533</v>
      </c>
      <c r="E316" s="89" t="s">
        <v>189</v>
      </c>
      <c r="F316" s="90" t="s">
        <v>534</v>
      </c>
      <c r="G316" s="91">
        <f t="shared" si="7"/>
        <v>200</v>
      </c>
      <c r="H316" s="91">
        <v>200</v>
      </c>
      <c r="I316" s="91"/>
      <c r="J316" s="105"/>
      <c r="K316" s="89" t="s">
        <v>524</v>
      </c>
    </row>
    <row r="317" spans="1:11" ht="20.100000000000001" customHeight="1">
      <c r="A317" s="159" t="s">
        <v>65</v>
      </c>
      <c r="B317" s="88" t="s">
        <v>191</v>
      </c>
      <c r="C317" s="83" t="s">
        <v>66</v>
      </c>
      <c r="D317" s="89" t="s">
        <v>535</v>
      </c>
      <c r="E317" s="89" t="s">
        <v>189</v>
      </c>
      <c r="F317" s="90" t="s">
        <v>124</v>
      </c>
      <c r="G317" s="91">
        <f t="shared" si="7"/>
        <v>100</v>
      </c>
      <c r="H317" s="91"/>
      <c r="I317" s="91">
        <v>100</v>
      </c>
      <c r="J317" s="105"/>
      <c r="K317" s="89" t="s">
        <v>536</v>
      </c>
    </row>
    <row r="318" spans="1:11" ht="20.100000000000001" customHeight="1">
      <c r="A318" s="159" t="s">
        <v>65</v>
      </c>
      <c r="B318" s="88" t="s">
        <v>193</v>
      </c>
      <c r="C318" s="83" t="s">
        <v>66</v>
      </c>
      <c r="D318" s="89" t="s">
        <v>537</v>
      </c>
      <c r="E318" s="89" t="s">
        <v>189</v>
      </c>
      <c r="F318" s="90" t="s">
        <v>124</v>
      </c>
      <c r="G318" s="91">
        <f t="shared" si="7"/>
        <v>200</v>
      </c>
      <c r="H318" s="91"/>
      <c r="I318" s="91">
        <v>200</v>
      </c>
      <c r="J318" s="105"/>
      <c r="K318" s="89" t="s">
        <v>538</v>
      </c>
    </row>
    <row r="319" spans="1:11" ht="20.100000000000001" customHeight="1">
      <c r="A319" s="159" t="s">
        <v>65</v>
      </c>
      <c r="B319" s="88" t="s">
        <v>195</v>
      </c>
      <c r="C319" s="83" t="s">
        <v>66</v>
      </c>
      <c r="D319" s="89" t="s">
        <v>539</v>
      </c>
      <c r="E319" s="89" t="s">
        <v>189</v>
      </c>
      <c r="F319" s="90" t="s">
        <v>540</v>
      </c>
      <c r="G319" s="91">
        <f t="shared" si="7"/>
        <v>300</v>
      </c>
      <c r="H319" s="91"/>
      <c r="I319" s="91">
        <v>300</v>
      </c>
      <c r="J319" s="105"/>
      <c r="K319" s="89" t="s">
        <v>541</v>
      </c>
    </row>
    <row r="320" spans="1:11" ht="20.100000000000001" customHeight="1">
      <c r="A320" s="159" t="s">
        <v>65</v>
      </c>
      <c r="B320" s="82"/>
      <c r="C320" s="83" t="s">
        <v>66</v>
      </c>
      <c r="D320" s="97" t="s">
        <v>136</v>
      </c>
      <c r="E320" s="97"/>
      <c r="F320" s="100"/>
      <c r="G320" s="86">
        <f t="shared" si="7"/>
        <v>530</v>
      </c>
      <c r="H320" s="86">
        <v>300</v>
      </c>
      <c r="I320" s="86">
        <v>230</v>
      </c>
      <c r="J320" s="104"/>
      <c r="K320" s="108"/>
    </row>
    <row r="321" spans="1:11" ht="20.100000000000001" customHeight="1">
      <c r="A321" s="159" t="s">
        <v>65</v>
      </c>
      <c r="B321" s="88" t="s">
        <v>218</v>
      </c>
      <c r="C321" s="83" t="s">
        <v>66</v>
      </c>
      <c r="D321" s="89" t="s">
        <v>542</v>
      </c>
      <c r="E321" s="89" t="s">
        <v>139</v>
      </c>
      <c r="F321" s="90" t="s">
        <v>124</v>
      </c>
      <c r="G321" s="91">
        <f t="shared" si="7"/>
        <v>200</v>
      </c>
      <c r="H321" s="91">
        <v>200</v>
      </c>
      <c r="I321" s="91"/>
      <c r="J321" s="105"/>
      <c r="K321" s="89" t="s">
        <v>543</v>
      </c>
    </row>
    <row r="322" spans="1:11" ht="20.100000000000001" customHeight="1">
      <c r="A322" s="159" t="s">
        <v>65</v>
      </c>
      <c r="B322" s="88" t="s">
        <v>137</v>
      </c>
      <c r="C322" s="83" t="s">
        <v>66</v>
      </c>
      <c r="D322" s="89" t="s">
        <v>544</v>
      </c>
      <c r="E322" s="89" t="s">
        <v>139</v>
      </c>
      <c r="F322" s="90" t="s">
        <v>124</v>
      </c>
      <c r="G322" s="91">
        <f t="shared" si="7"/>
        <v>100</v>
      </c>
      <c r="H322" s="91">
        <v>100</v>
      </c>
      <c r="I322" s="91"/>
      <c r="J322" s="105"/>
      <c r="K322" s="89" t="s">
        <v>545</v>
      </c>
    </row>
    <row r="323" spans="1:11" ht="20.100000000000001" customHeight="1">
      <c r="A323" s="159" t="s">
        <v>65</v>
      </c>
      <c r="B323" s="88" t="s">
        <v>279</v>
      </c>
      <c r="C323" s="83" t="s">
        <v>66</v>
      </c>
      <c r="D323" s="89" t="s">
        <v>546</v>
      </c>
      <c r="E323" s="89" t="s">
        <v>139</v>
      </c>
      <c r="F323" s="90" t="s">
        <v>124</v>
      </c>
      <c r="G323" s="91">
        <f t="shared" si="7"/>
        <v>130</v>
      </c>
      <c r="H323" s="91"/>
      <c r="I323" s="91">
        <v>130</v>
      </c>
      <c r="J323" s="105"/>
      <c r="K323" s="89" t="s">
        <v>547</v>
      </c>
    </row>
    <row r="324" spans="1:11" ht="20.100000000000001" customHeight="1">
      <c r="A324" s="159" t="s">
        <v>65</v>
      </c>
      <c r="B324" s="88" t="s">
        <v>281</v>
      </c>
      <c r="C324" s="83" t="s">
        <v>66</v>
      </c>
      <c r="D324" s="89" t="s">
        <v>548</v>
      </c>
      <c r="E324" s="89" t="s">
        <v>139</v>
      </c>
      <c r="F324" s="90" t="s">
        <v>124</v>
      </c>
      <c r="G324" s="91">
        <f t="shared" si="7"/>
        <v>100</v>
      </c>
      <c r="H324" s="91"/>
      <c r="I324" s="91">
        <v>100</v>
      </c>
      <c r="J324" s="105"/>
      <c r="K324" s="89" t="s">
        <v>549</v>
      </c>
    </row>
    <row r="325" spans="1:11" ht="20.100000000000001" customHeight="1">
      <c r="A325" s="159" t="s">
        <v>67</v>
      </c>
      <c r="B325" s="88"/>
      <c r="C325" s="83" t="s">
        <v>68</v>
      </c>
      <c r="D325" s="84" t="s">
        <v>550</v>
      </c>
      <c r="E325" s="84"/>
      <c r="F325" s="90"/>
      <c r="G325" s="86">
        <f t="shared" si="7"/>
        <v>2800</v>
      </c>
      <c r="H325" s="86">
        <v>1400</v>
      </c>
      <c r="I325" s="86">
        <v>1400</v>
      </c>
      <c r="J325" s="104"/>
      <c r="K325" s="108"/>
    </row>
    <row r="326" spans="1:11" ht="20.100000000000001" customHeight="1">
      <c r="A326" s="159" t="s">
        <v>67</v>
      </c>
      <c r="B326" s="82"/>
      <c r="C326" s="83" t="s">
        <v>68</v>
      </c>
      <c r="D326" s="97" t="s">
        <v>109</v>
      </c>
      <c r="E326" s="97"/>
      <c r="F326" s="100"/>
      <c r="G326" s="86">
        <f t="shared" ref="G326:G371" si="8">SUM(H326:J326)</f>
        <v>2800</v>
      </c>
      <c r="H326" s="86">
        <v>1400</v>
      </c>
      <c r="I326" s="86">
        <v>1400</v>
      </c>
      <c r="J326" s="104"/>
      <c r="K326" s="108"/>
    </row>
    <row r="327" spans="1:11" ht="20.100000000000001" customHeight="1">
      <c r="A327" s="159" t="s">
        <v>67</v>
      </c>
      <c r="B327" s="88" t="s">
        <v>120</v>
      </c>
      <c r="C327" s="83" t="s">
        <v>68</v>
      </c>
      <c r="D327" s="89" t="s">
        <v>551</v>
      </c>
      <c r="E327" s="89" t="s">
        <v>112</v>
      </c>
      <c r="F327" s="90" t="s">
        <v>124</v>
      </c>
      <c r="G327" s="91">
        <f t="shared" si="8"/>
        <v>180</v>
      </c>
      <c r="H327" s="91">
        <v>180</v>
      </c>
      <c r="I327" s="91"/>
      <c r="J327" s="105"/>
      <c r="K327" s="108"/>
    </row>
    <row r="328" spans="1:11" ht="20.100000000000001" customHeight="1">
      <c r="A328" s="159" t="s">
        <v>67</v>
      </c>
      <c r="B328" s="88" t="s">
        <v>122</v>
      </c>
      <c r="C328" s="83" t="s">
        <v>68</v>
      </c>
      <c r="D328" s="89" t="s">
        <v>552</v>
      </c>
      <c r="E328" s="89" t="s">
        <v>112</v>
      </c>
      <c r="F328" s="90" t="s">
        <v>124</v>
      </c>
      <c r="G328" s="91">
        <f t="shared" si="8"/>
        <v>120</v>
      </c>
      <c r="H328" s="91">
        <v>120</v>
      </c>
      <c r="I328" s="91"/>
      <c r="J328" s="105"/>
      <c r="K328" s="108"/>
    </row>
    <row r="329" spans="1:11" ht="20.100000000000001" customHeight="1">
      <c r="A329" s="159" t="s">
        <v>67</v>
      </c>
      <c r="B329" s="88" t="s">
        <v>125</v>
      </c>
      <c r="C329" s="83" t="s">
        <v>68</v>
      </c>
      <c r="D329" s="89" t="s">
        <v>553</v>
      </c>
      <c r="E329" s="89" t="s">
        <v>112</v>
      </c>
      <c r="F329" s="90" t="s">
        <v>554</v>
      </c>
      <c r="G329" s="91">
        <f t="shared" si="8"/>
        <v>280</v>
      </c>
      <c r="H329" s="91">
        <v>280</v>
      </c>
      <c r="I329" s="91"/>
      <c r="J329" s="105"/>
      <c r="K329" s="108"/>
    </row>
    <row r="330" spans="1:11" ht="20.100000000000001" customHeight="1">
      <c r="A330" s="159" t="s">
        <v>67</v>
      </c>
      <c r="B330" s="88" t="s">
        <v>127</v>
      </c>
      <c r="C330" s="83" t="s">
        <v>68</v>
      </c>
      <c r="D330" s="89" t="s">
        <v>555</v>
      </c>
      <c r="E330" s="89" t="s">
        <v>112</v>
      </c>
      <c r="F330" s="90" t="s">
        <v>124</v>
      </c>
      <c r="G330" s="91">
        <f t="shared" si="8"/>
        <v>270</v>
      </c>
      <c r="H330" s="91">
        <v>270</v>
      </c>
      <c r="I330" s="91"/>
      <c r="J330" s="105"/>
      <c r="K330" s="108"/>
    </row>
    <row r="331" spans="1:11" ht="20.100000000000001" customHeight="1">
      <c r="A331" s="159" t="s">
        <v>67</v>
      </c>
      <c r="B331" s="88" t="s">
        <v>129</v>
      </c>
      <c r="C331" s="83" t="s">
        <v>68</v>
      </c>
      <c r="D331" s="89" t="s">
        <v>556</v>
      </c>
      <c r="E331" s="89" t="s">
        <v>112</v>
      </c>
      <c r="F331" s="90" t="s">
        <v>557</v>
      </c>
      <c r="G331" s="91">
        <f t="shared" si="8"/>
        <v>110</v>
      </c>
      <c r="H331" s="91">
        <v>110</v>
      </c>
      <c r="I331" s="91"/>
      <c r="J331" s="105"/>
      <c r="K331" s="108"/>
    </row>
    <row r="332" spans="1:11" ht="20.100000000000001" customHeight="1">
      <c r="A332" s="159" t="s">
        <v>67</v>
      </c>
      <c r="B332" s="88" t="s">
        <v>132</v>
      </c>
      <c r="C332" s="83" t="s">
        <v>68</v>
      </c>
      <c r="D332" s="89" t="s">
        <v>558</v>
      </c>
      <c r="E332" s="89" t="s">
        <v>112</v>
      </c>
      <c r="F332" s="90" t="s">
        <v>124</v>
      </c>
      <c r="G332" s="91">
        <f t="shared" si="8"/>
        <v>120</v>
      </c>
      <c r="H332" s="91">
        <v>120</v>
      </c>
      <c r="I332" s="91"/>
      <c r="J332" s="105"/>
      <c r="K332" s="108"/>
    </row>
    <row r="333" spans="1:11" ht="20.100000000000001" customHeight="1">
      <c r="A333" s="159" t="s">
        <v>67</v>
      </c>
      <c r="B333" s="88" t="s">
        <v>134</v>
      </c>
      <c r="C333" s="83" t="s">
        <v>68</v>
      </c>
      <c r="D333" s="89" t="s">
        <v>559</v>
      </c>
      <c r="E333" s="89" t="s">
        <v>112</v>
      </c>
      <c r="F333" s="90" t="s">
        <v>560</v>
      </c>
      <c r="G333" s="91">
        <f t="shared" si="8"/>
        <v>160</v>
      </c>
      <c r="H333" s="91">
        <v>160</v>
      </c>
      <c r="I333" s="91"/>
      <c r="J333" s="105"/>
      <c r="K333" s="108"/>
    </row>
    <row r="334" spans="1:11" ht="20.100000000000001" customHeight="1">
      <c r="A334" s="159" t="s">
        <v>67</v>
      </c>
      <c r="B334" s="88" t="s">
        <v>304</v>
      </c>
      <c r="C334" s="83" t="s">
        <v>68</v>
      </c>
      <c r="D334" s="89" t="s">
        <v>561</v>
      </c>
      <c r="E334" s="89" t="s">
        <v>112</v>
      </c>
      <c r="F334" s="90" t="s">
        <v>562</v>
      </c>
      <c r="G334" s="91">
        <f t="shared" si="8"/>
        <v>160</v>
      </c>
      <c r="H334" s="91">
        <v>160</v>
      </c>
      <c r="I334" s="91"/>
      <c r="J334" s="105"/>
      <c r="K334" s="108"/>
    </row>
    <row r="335" spans="1:11" ht="20.100000000000001" customHeight="1">
      <c r="A335" s="159" t="s">
        <v>67</v>
      </c>
      <c r="B335" s="88" t="s">
        <v>307</v>
      </c>
      <c r="C335" s="83" t="s">
        <v>68</v>
      </c>
      <c r="D335" s="89" t="s">
        <v>563</v>
      </c>
      <c r="E335" s="89" t="s">
        <v>112</v>
      </c>
      <c r="F335" s="90" t="s">
        <v>124</v>
      </c>
      <c r="G335" s="91">
        <f t="shared" si="8"/>
        <v>230</v>
      </c>
      <c r="H335" s="91"/>
      <c r="I335" s="91">
        <v>230</v>
      </c>
      <c r="J335" s="105"/>
      <c r="K335" s="108"/>
    </row>
    <row r="336" spans="1:11" ht="20.100000000000001" customHeight="1">
      <c r="A336" s="159" t="s">
        <v>67</v>
      </c>
      <c r="B336" s="88" t="s">
        <v>564</v>
      </c>
      <c r="C336" s="83" t="s">
        <v>68</v>
      </c>
      <c r="D336" s="89" t="s">
        <v>565</v>
      </c>
      <c r="E336" s="89" t="s">
        <v>112</v>
      </c>
      <c r="F336" s="90" t="s">
        <v>124</v>
      </c>
      <c r="G336" s="91">
        <f t="shared" si="8"/>
        <v>190</v>
      </c>
      <c r="H336" s="91"/>
      <c r="I336" s="91">
        <v>190</v>
      </c>
      <c r="J336" s="105"/>
      <c r="K336" s="108"/>
    </row>
    <row r="337" spans="1:11" ht="20.100000000000001" customHeight="1">
      <c r="A337" s="159" t="s">
        <v>67</v>
      </c>
      <c r="B337" s="88" t="s">
        <v>566</v>
      </c>
      <c r="C337" s="83" t="s">
        <v>68</v>
      </c>
      <c r="D337" s="89" t="s">
        <v>567</v>
      </c>
      <c r="E337" s="89" t="s">
        <v>112</v>
      </c>
      <c r="F337" s="90" t="s">
        <v>554</v>
      </c>
      <c r="G337" s="91">
        <f t="shared" si="8"/>
        <v>100</v>
      </c>
      <c r="H337" s="91"/>
      <c r="I337" s="91">
        <v>100</v>
      </c>
      <c r="J337" s="105"/>
      <c r="K337" s="108"/>
    </row>
    <row r="338" spans="1:11" ht="20.100000000000001" customHeight="1">
      <c r="A338" s="159" t="s">
        <v>67</v>
      </c>
      <c r="B338" s="88" t="s">
        <v>568</v>
      </c>
      <c r="C338" s="83" t="s">
        <v>68</v>
      </c>
      <c r="D338" s="89" t="s">
        <v>569</v>
      </c>
      <c r="E338" s="89" t="s">
        <v>112</v>
      </c>
      <c r="F338" s="90" t="s">
        <v>124</v>
      </c>
      <c r="G338" s="91">
        <f t="shared" si="8"/>
        <v>200</v>
      </c>
      <c r="H338" s="91"/>
      <c r="I338" s="91">
        <v>200</v>
      </c>
      <c r="J338" s="105"/>
      <c r="K338" s="108"/>
    </row>
    <row r="339" spans="1:11" ht="20.100000000000001" customHeight="1">
      <c r="A339" s="159" t="s">
        <v>67</v>
      </c>
      <c r="B339" s="88" t="s">
        <v>570</v>
      </c>
      <c r="C339" s="83" t="s">
        <v>68</v>
      </c>
      <c r="D339" s="89" t="s">
        <v>571</v>
      </c>
      <c r="E339" s="89" t="s">
        <v>112</v>
      </c>
      <c r="F339" s="90" t="s">
        <v>124</v>
      </c>
      <c r="G339" s="91">
        <f t="shared" si="8"/>
        <v>170</v>
      </c>
      <c r="H339" s="91"/>
      <c r="I339" s="91">
        <v>170</v>
      </c>
      <c r="J339" s="105"/>
      <c r="K339" s="108"/>
    </row>
    <row r="340" spans="1:11" ht="20.100000000000001" customHeight="1">
      <c r="A340" s="159" t="s">
        <v>67</v>
      </c>
      <c r="B340" s="88" t="s">
        <v>572</v>
      </c>
      <c r="C340" s="83" t="s">
        <v>68</v>
      </c>
      <c r="D340" s="89" t="s">
        <v>573</v>
      </c>
      <c r="E340" s="89" t="s">
        <v>112</v>
      </c>
      <c r="F340" s="90" t="s">
        <v>124</v>
      </c>
      <c r="G340" s="91">
        <f t="shared" si="8"/>
        <v>150</v>
      </c>
      <c r="H340" s="91"/>
      <c r="I340" s="91">
        <v>150</v>
      </c>
      <c r="J340" s="105"/>
      <c r="K340" s="108"/>
    </row>
    <row r="341" spans="1:11" ht="20.100000000000001" customHeight="1">
      <c r="A341" s="159" t="s">
        <v>67</v>
      </c>
      <c r="B341" s="88" t="s">
        <v>574</v>
      </c>
      <c r="C341" s="83" t="s">
        <v>68</v>
      </c>
      <c r="D341" s="89" t="s">
        <v>575</v>
      </c>
      <c r="E341" s="89" t="s">
        <v>112</v>
      </c>
      <c r="F341" s="90" t="s">
        <v>560</v>
      </c>
      <c r="G341" s="91">
        <f t="shared" si="8"/>
        <v>240</v>
      </c>
      <c r="H341" s="91"/>
      <c r="I341" s="91">
        <v>240</v>
      </c>
      <c r="J341" s="105"/>
      <c r="K341" s="108"/>
    </row>
    <row r="342" spans="1:11" ht="20.100000000000001" customHeight="1">
      <c r="A342" s="159" t="s">
        <v>67</v>
      </c>
      <c r="B342" s="88" t="s">
        <v>576</v>
      </c>
      <c r="C342" s="83" t="s">
        <v>68</v>
      </c>
      <c r="D342" s="89" t="s">
        <v>577</v>
      </c>
      <c r="E342" s="89" t="s">
        <v>112</v>
      </c>
      <c r="F342" s="90" t="s">
        <v>124</v>
      </c>
      <c r="G342" s="91">
        <f t="shared" si="8"/>
        <v>120</v>
      </c>
      <c r="H342" s="91"/>
      <c r="I342" s="91">
        <v>120</v>
      </c>
      <c r="J342" s="105"/>
      <c r="K342" s="108"/>
    </row>
    <row r="343" spans="1:11" ht="20.100000000000001" customHeight="1">
      <c r="A343" s="159" t="s">
        <v>69</v>
      </c>
      <c r="B343" s="88"/>
      <c r="C343" s="83" t="s">
        <v>70</v>
      </c>
      <c r="D343" s="84" t="s">
        <v>578</v>
      </c>
      <c r="E343" s="84"/>
      <c r="F343" s="90"/>
      <c r="G343" s="86">
        <f t="shared" si="8"/>
        <v>2600</v>
      </c>
      <c r="H343" s="86">
        <f>SUM(H344,H350,H357)</f>
        <v>1300</v>
      </c>
      <c r="I343" s="86">
        <f>SUM(I344,I350,I357)</f>
        <v>1300</v>
      </c>
      <c r="J343" s="104"/>
      <c r="K343" s="108"/>
    </row>
    <row r="344" spans="1:11" ht="20.100000000000001" customHeight="1">
      <c r="A344" s="159" t="s">
        <v>69</v>
      </c>
      <c r="B344" s="82"/>
      <c r="C344" s="83" t="s">
        <v>70</v>
      </c>
      <c r="D344" s="97" t="s">
        <v>109</v>
      </c>
      <c r="E344" s="97"/>
      <c r="F344" s="100"/>
      <c r="G344" s="86">
        <f t="shared" si="8"/>
        <v>1100</v>
      </c>
      <c r="H344" s="86">
        <v>800</v>
      </c>
      <c r="I344" s="86">
        <v>300</v>
      </c>
      <c r="J344" s="104"/>
      <c r="K344" s="108"/>
    </row>
    <row r="345" spans="1:11" ht="20.100000000000001" customHeight="1">
      <c r="A345" s="159" t="s">
        <v>69</v>
      </c>
      <c r="B345" s="88" t="s">
        <v>318</v>
      </c>
      <c r="C345" s="83" t="s">
        <v>70</v>
      </c>
      <c r="D345" s="89" t="s">
        <v>579</v>
      </c>
      <c r="E345" s="89" t="s">
        <v>112</v>
      </c>
      <c r="F345" s="90" t="s">
        <v>580</v>
      </c>
      <c r="G345" s="91">
        <f t="shared" si="8"/>
        <v>400</v>
      </c>
      <c r="H345" s="91">
        <v>400</v>
      </c>
      <c r="I345" s="91"/>
      <c r="J345" s="105"/>
      <c r="K345" s="108"/>
    </row>
    <row r="346" spans="1:11" ht="20.100000000000001" customHeight="1">
      <c r="A346" s="159" t="s">
        <v>69</v>
      </c>
      <c r="B346" s="88" t="s">
        <v>290</v>
      </c>
      <c r="C346" s="83" t="s">
        <v>70</v>
      </c>
      <c r="D346" s="89" t="s">
        <v>581</v>
      </c>
      <c r="E346" s="89" t="s">
        <v>112</v>
      </c>
      <c r="F346" s="90" t="s">
        <v>119</v>
      </c>
      <c r="G346" s="91">
        <f t="shared" si="8"/>
        <v>300</v>
      </c>
      <c r="H346" s="91">
        <v>300</v>
      </c>
      <c r="I346" s="91"/>
      <c r="J346" s="105"/>
      <c r="K346" s="108"/>
    </row>
    <row r="347" spans="1:11" ht="20.100000000000001" customHeight="1">
      <c r="A347" s="159" t="s">
        <v>69</v>
      </c>
      <c r="B347" s="88" t="s">
        <v>160</v>
      </c>
      <c r="C347" s="83" t="s">
        <v>70</v>
      </c>
      <c r="D347" s="89" t="s">
        <v>582</v>
      </c>
      <c r="E347" s="89" t="s">
        <v>112</v>
      </c>
      <c r="F347" s="90" t="s">
        <v>230</v>
      </c>
      <c r="G347" s="91">
        <f t="shared" si="8"/>
        <v>100</v>
      </c>
      <c r="H347" s="91">
        <v>100</v>
      </c>
      <c r="I347" s="91"/>
      <c r="J347" s="105"/>
      <c r="K347" s="108"/>
    </row>
    <row r="348" spans="1:11" ht="20.100000000000001" customHeight="1">
      <c r="A348" s="159" t="s">
        <v>69</v>
      </c>
      <c r="B348" s="88" t="s">
        <v>110</v>
      </c>
      <c r="C348" s="83" t="s">
        <v>70</v>
      </c>
      <c r="D348" s="89" t="s">
        <v>583</v>
      </c>
      <c r="E348" s="89" t="s">
        <v>112</v>
      </c>
      <c r="F348" s="90" t="s">
        <v>152</v>
      </c>
      <c r="G348" s="91">
        <f t="shared" si="8"/>
        <v>150</v>
      </c>
      <c r="H348" s="91"/>
      <c r="I348" s="91">
        <v>150</v>
      </c>
      <c r="J348" s="105"/>
      <c r="K348" s="108"/>
    </row>
    <row r="349" spans="1:11" ht="20.100000000000001" customHeight="1">
      <c r="A349" s="159" t="s">
        <v>69</v>
      </c>
      <c r="B349" s="88" t="s">
        <v>114</v>
      </c>
      <c r="C349" s="83" t="s">
        <v>70</v>
      </c>
      <c r="D349" s="89" t="s">
        <v>584</v>
      </c>
      <c r="E349" s="89" t="s">
        <v>112</v>
      </c>
      <c r="F349" s="90" t="s">
        <v>531</v>
      </c>
      <c r="G349" s="91">
        <f t="shared" si="8"/>
        <v>150</v>
      </c>
      <c r="H349" s="91"/>
      <c r="I349" s="91">
        <v>150</v>
      </c>
      <c r="J349" s="105"/>
      <c r="K349" s="108"/>
    </row>
    <row r="350" spans="1:11" ht="20.100000000000001" customHeight="1">
      <c r="A350" s="159" t="s">
        <v>69</v>
      </c>
      <c r="B350" s="82"/>
      <c r="C350" s="83" t="s">
        <v>70</v>
      </c>
      <c r="D350" s="97" t="s">
        <v>186</v>
      </c>
      <c r="E350" s="97"/>
      <c r="F350" s="100"/>
      <c r="G350" s="86">
        <f t="shared" si="8"/>
        <v>1400</v>
      </c>
      <c r="H350" s="86">
        <v>400</v>
      </c>
      <c r="I350" s="86">
        <v>1000</v>
      </c>
      <c r="J350" s="104"/>
      <c r="K350" s="108"/>
    </row>
    <row r="351" spans="1:11" ht="20.100000000000001" customHeight="1">
      <c r="A351" s="159" t="s">
        <v>69</v>
      </c>
      <c r="B351" s="88" t="s">
        <v>213</v>
      </c>
      <c r="C351" s="83" t="s">
        <v>70</v>
      </c>
      <c r="D351" s="89" t="s">
        <v>585</v>
      </c>
      <c r="E351" s="89" t="s">
        <v>181</v>
      </c>
      <c r="F351" s="90" t="s">
        <v>586</v>
      </c>
      <c r="G351" s="91">
        <f t="shared" si="8"/>
        <v>150</v>
      </c>
      <c r="H351" s="91">
        <v>150</v>
      </c>
      <c r="I351" s="91"/>
      <c r="J351" s="105"/>
      <c r="K351" s="108"/>
    </row>
    <row r="352" spans="1:11" ht="20.100000000000001" customHeight="1">
      <c r="A352" s="159" t="s">
        <v>69</v>
      </c>
      <c r="B352" s="88" t="s">
        <v>322</v>
      </c>
      <c r="C352" s="83" t="s">
        <v>70</v>
      </c>
      <c r="D352" s="89" t="s">
        <v>587</v>
      </c>
      <c r="E352" s="89" t="s">
        <v>181</v>
      </c>
      <c r="F352" s="90" t="s">
        <v>588</v>
      </c>
      <c r="G352" s="91">
        <f t="shared" si="8"/>
        <v>250</v>
      </c>
      <c r="H352" s="91">
        <v>250</v>
      </c>
      <c r="I352" s="91"/>
      <c r="J352" s="105"/>
      <c r="K352" s="108"/>
    </row>
    <row r="353" spans="1:11" ht="20.100000000000001" customHeight="1">
      <c r="A353" s="159" t="s">
        <v>69</v>
      </c>
      <c r="B353" s="88" t="s">
        <v>325</v>
      </c>
      <c r="C353" s="83" t="s">
        <v>70</v>
      </c>
      <c r="D353" s="89" t="s">
        <v>589</v>
      </c>
      <c r="E353" s="89" t="s">
        <v>181</v>
      </c>
      <c r="F353" s="90" t="s">
        <v>119</v>
      </c>
      <c r="G353" s="91">
        <f t="shared" si="8"/>
        <v>250</v>
      </c>
      <c r="H353" s="91"/>
      <c r="I353" s="91">
        <v>250</v>
      </c>
      <c r="J353" s="105"/>
      <c r="K353" s="108"/>
    </row>
    <row r="354" spans="1:11" ht="20.100000000000001" customHeight="1">
      <c r="A354" s="159" t="s">
        <v>69</v>
      </c>
      <c r="B354" s="88" t="s">
        <v>327</v>
      </c>
      <c r="C354" s="83" t="s">
        <v>70</v>
      </c>
      <c r="D354" s="89" t="s">
        <v>590</v>
      </c>
      <c r="E354" s="89" t="s">
        <v>181</v>
      </c>
      <c r="F354" s="90" t="s">
        <v>591</v>
      </c>
      <c r="G354" s="91">
        <f t="shared" si="8"/>
        <v>300</v>
      </c>
      <c r="H354" s="91"/>
      <c r="I354" s="91">
        <v>300</v>
      </c>
      <c r="J354" s="105"/>
      <c r="K354" s="108"/>
    </row>
    <row r="355" spans="1:11" ht="20.100000000000001" customHeight="1">
      <c r="A355" s="159" t="s">
        <v>69</v>
      </c>
      <c r="B355" s="88" t="s">
        <v>329</v>
      </c>
      <c r="C355" s="83" t="s">
        <v>70</v>
      </c>
      <c r="D355" s="89" t="s">
        <v>592</v>
      </c>
      <c r="E355" s="89" t="s">
        <v>181</v>
      </c>
      <c r="F355" s="90" t="s">
        <v>593</v>
      </c>
      <c r="G355" s="91">
        <f t="shared" si="8"/>
        <v>200</v>
      </c>
      <c r="H355" s="91"/>
      <c r="I355" s="91">
        <v>200</v>
      </c>
      <c r="J355" s="105"/>
      <c r="K355" s="108"/>
    </row>
    <row r="356" spans="1:11" ht="20.100000000000001" customHeight="1">
      <c r="A356" s="159" t="s">
        <v>69</v>
      </c>
      <c r="B356" s="88" t="s">
        <v>331</v>
      </c>
      <c r="C356" s="83" t="s">
        <v>70</v>
      </c>
      <c r="D356" s="89" t="s">
        <v>594</v>
      </c>
      <c r="E356" s="89" t="s">
        <v>181</v>
      </c>
      <c r="F356" s="90" t="s">
        <v>250</v>
      </c>
      <c r="G356" s="91">
        <f t="shared" si="8"/>
        <v>250</v>
      </c>
      <c r="H356" s="91"/>
      <c r="I356" s="91">
        <v>250</v>
      </c>
      <c r="J356" s="105"/>
      <c r="K356" s="108"/>
    </row>
    <row r="357" spans="1:11" ht="20.100000000000001" customHeight="1">
      <c r="A357" s="159" t="s">
        <v>69</v>
      </c>
      <c r="B357" s="82"/>
      <c r="C357" s="83" t="s">
        <v>70</v>
      </c>
      <c r="D357" s="97" t="s">
        <v>136</v>
      </c>
      <c r="E357" s="97"/>
      <c r="F357" s="100"/>
      <c r="G357" s="86">
        <f t="shared" si="8"/>
        <v>100</v>
      </c>
      <c r="H357" s="86">
        <v>100</v>
      </c>
      <c r="I357" s="86"/>
      <c r="J357" s="104"/>
      <c r="K357" s="108"/>
    </row>
    <row r="358" spans="1:11" ht="20.100000000000001" customHeight="1">
      <c r="A358" s="159" t="s">
        <v>69</v>
      </c>
      <c r="B358" s="88" t="s">
        <v>218</v>
      </c>
      <c r="C358" s="83" t="s">
        <v>70</v>
      </c>
      <c r="D358" s="89" t="s">
        <v>595</v>
      </c>
      <c r="E358" s="89" t="s">
        <v>139</v>
      </c>
      <c r="F358" s="90" t="s">
        <v>124</v>
      </c>
      <c r="G358" s="91">
        <f t="shared" si="8"/>
        <v>100</v>
      </c>
      <c r="H358" s="91">
        <v>100</v>
      </c>
      <c r="I358" s="91"/>
      <c r="J358" s="105"/>
      <c r="K358" s="108"/>
    </row>
    <row r="359" spans="1:11" ht="20.100000000000001" customHeight="1">
      <c r="A359" s="159" t="s">
        <v>71</v>
      </c>
      <c r="B359" s="88"/>
      <c r="C359" s="83" t="s">
        <v>72</v>
      </c>
      <c r="D359" s="84" t="s">
        <v>596</v>
      </c>
      <c r="E359" s="84"/>
      <c r="F359" s="90"/>
      <c r="G359" s="86">
        <f t="shared" si="8"/>
        <v>2600</v>
      </c>
      <c r="H359" s="86">
        <v>1300</v>
      </c>
      <c r="I359" s="86">
        <v>1300</v>
      </c>
      <c r="J359" s="104"/>
      <c r="K359" s="108"/>
    </row>
    <row r="360" spans="1:11" ht="20.100000000000001" customHeight="1">
      <c r="A360" s="159" t="s">
        <v>71</v>
      </c>
      <c r="B360" s="82"/>
      <c r="C360" s="83" t="s">
        <v>72</v>
      </c>
      <c r="D360" s="97" t="s">
        <v>109</v>
      </c>
      <c r="E360" s="97"/>
      <c r="F360" s="100"/>
      <c r="G360" s="86">
        <f t="shared" si="8"/>
        <v>1650</v>
      </c>
      <c r="H360" s="86">
        <f>SUM(H361:H367)</f>
        <v>780</v>
      </c>
      <c r="I360" s="86">
        <f>SUM(I361:I367)</f>
        <v>870</v>
      </c>
      <c r="J360" s="104"/>
      <c r="K360" s="108"/>
    </row>
    <row r="361" spans="1:11" ht="20.100000000000001" customHeight="1">
      <c r="A361" s="159" t="s">
        <v>71</v>
      </c>
      <c r="B361" s="88" t="s">
        <v>160</v>
      </c>
      <c r="C361" s="83" t="s">
        <v>72</v>
      </c>
      <c r="D361" s="89" t="s">
        <v>597</v>
      </c>
      <c r="E361" s="89" t="s">
        <v>112</v>
      </c>
      <c r="F361" s="90" t="s">
        <v>598</v>
      </c>
      <c r="G361" s="91">
        <f t="shared" si="8"/>
        <v>160</v>
      </c>
      <c r="H361" s="91">
        <v>160</v>
      </c>
      <c r="I361" s="91"/>
      <c r="J361" s="105"/>
      <c r="K361" s="108"/>
    </row>
    <row r="362" spans="1:11" ht="20.100000000000001" customHeight="1">
      <c r="A362" s="159" t="s">
        <v>71</v>
      </c>
      <c r="B362" s="88" t="s">
        <v>110</v>
      </c>
      <c r="C362" s="83" t="s">
        <v>72</v>
      </c>
      <c r="D362" s="89" t="s">
        <v>599</v>
      </c>
      <c r="E362" s="89" t="s">
        <v>112</v>
      </c>
      <c r="F362" s="90" t="s">
        <v>475</v>
      </c>
      <c r="G362" s="91">
        <f t="shared" si="8"/>
        <v>180</v>
      </c>
      <c r="H362" s="91">
        <v>180</v>
      </c>
      <c r="I362" s="91"/>
      <c r="J362" s="105"/>
      <c r="K362" s="108"/>
    </row>
    <row r="363" spans="1:11" ht="20.100000000000001" customHeight="1">
      <c r="A363" s="159" t="s">
        <v>71</v>
      </c>
      <c r="B363" s="88" t="s">
        <v>114</v>
      </c>
      <c r="C363" s="83" t="s">
        <v>72</v>
      </c>
      <c r="D363" s="89" t="s">
        <v>600</v>
      </c>
      <c r="E363" s="89" t="s">
        <v>112</v>
      </c>
      <c r="F363" s="90" t="s">
        <v>601</v>
      </c>
      <c r="G363" s="91">
        <f t="shared" si="8"/>
        <v>200</v>
      </c>
      <c r="H363" s="91">
        <v>200</v>
      </c>
      <c r="I363" s="91"/>
      <c r="J363" s="105"/>
      <c r="K363" s="108"/>
    </row>
    <row r="364" spans="1:11" ht="20.100000000000001" customHeight="1">
      <c r="A364" s="159" t="s">
        <v>71</v>
      </c>
      <c r="B364" s="88" t="s">
        <v>117</v>
      </c>
      <c r="C364" s="83" t="s">
        <v>72</v>
      </c>
      <c r="D364" s="89" t="s">
        <v>602</v>
      </c>
      <c r="E364" s="89" t="s">
        <v>112</v>
      </c>
      <c r="F364" s="90" t="s">
        <v>603</v>
      </c>
      <c r="G364" s="91">
        <f t="shared" si="8"/>
        <v>240</v>
      </c>
      <c r="H364" s="91">
        <v>240</v>
      </c>
      <c r="I364" s="91"/>
      <c r="J364" s="105"/>
      <c r="K364" s="108"/>
    </row>
    <row r="365" spans="1:11" ht="20.100000000000001" customHeight="1">
      <c r="A365" s="159" t="s">
        <v>71</v>
      </c>
      <c r="B365" s="88" t="s">
        <v>120</v>
      </c>
      <c r="C365" s="83" t="s">
        <v>72</v>
      </c>
      <c r="D365" s="89" t="s">
        <v>604</v>
      </c>
      <c r="E365" s="89" t="s">
        <v>112</v>
      </c>
      <c r="F365" s="90" t="s">
        <v>605</v>
      </c>
      <c r="G365" s="91">
        <f t="shared" si="8"/>
        <v>340</v>
      </c>
      <c r="H365" s="91"/>
      <c r="I365" s="91">
        <v>340</v>
      </c>
      <c r="J365" s="105"/>
      <c r="K365" s="108"/>
    </row>
    <row r="366" spans="1:11" ht="20.100000000000001" customHeight="1">
      <c r="A366" s="159" t="s">
        <v>71</v>
      </c>
      <c r="B366" s="88" t="s">
        <v>122</v>
      </c>
      <c r="C366" s="83" t="s">
        <v>72</v>
      </c>
      <c r="D366" s="89" t="s">
        <v>606</v>
      </c>
      <c r="E366" s="89" t="s">
        <v>112</v>
      </c>
      <c r="F366" s="90" t="s">
        <v>113</v>
      </c>
      <c r="G366" s="91">
        <f t="shared" si="8"/>
        <v>320</v>
      </c>
      <c r="H366" s="91"/>
      <c r="I366" s="91">
        <v>320</v>
      </c>
      <c r="J366" s="105"/>
      <c r="K366" s="108"/>
    </row>
    <row r="367" spans="1:11" ht="20.100000000000001" customHeight="1">
      <c r="A367" s="159" t="s">
        <v>71</v>
      </c>
      <c r="B367" s="88" t="s">
        <v>125</v>
      </c>
      <c r="C367" s="83" t="s">
        <v>72</v>
      </c>
      <c r="D367" s="89" t="s">
        <v>607</v>
      </c>
      <c r="E367" s="89" t="s">
        <v>112</v>
      </c>
      <c r="F367" s="90" t="s">
        <v>200</v>
      </c>
      <c r="G367" s="91">
        <f t="shared" si="8"/>
        <v>210</v>
      </c>
      <c r="H367" s="91"/>
      <c r="I367" s="91">
        <v>210</v>
      </c>
      <c r="J367" s="105"/>
      <c r="K367" s="108"/>
    </row>
    <row r="368" spans="1:11" ht="20.100000000000001" customHeight="1">
      <c r="A368" s="159" t="s">
        <v>71</v>
      </c>
      <c r="B368" s="82"/>
      <c r="C368" s="83" t="s">
        <v>72</v>
      </c>
      <c r="D368" s="97" t="s">
        <v>186</v>
      </c>
      <c r="E368" s="97"/>
      <c r="F368" s="100"/>
      <c r="G368" s="86">
        <f t="shared" si="8"/>
        <v>650</v>
      </c>
      <c r="H368" s="86">
        <f>SUM(H369:H371)</f>
        <v>220</v>
      </c>
      <c r="I368" s="86">
        <f>SUM(I369:I371)</f>
        <v>430</v>
      </c>
      <c r="J368" s="104"/>
      <c r="K368" s="108"/>
    </row>
    <row r="369" spans="1:11" ht="20.100000000000001" customHeight="1">
      <c r="A369" s="159" t="s">
        <v>71</v>
      </c>
      <c r="B369" s="88" t="s">
        <v>242</v>
      </c>
      <c r="C369" s="83" t="s">
        <v>72</v>
      </c>
      <c r="D369" s="89" t="s">
        <v>608</v>
      </c>
      <c r="E369" s="89" t="s">
        <v>189</v>
      </c>
      <c r="F369" s="90" t="s">
        <v>254</v>
      </c>
      <c r="G369" s="91">
        <f t="shared" si="8"/>
        <v>220</v>
      </c>
      <c r="H369" s="91">
        <v>220</v>
      </c>
      <c r="I369" s="91"/>
      <c r="J369" s="105"/>
      <c r="K369" s="108"/>
    </row>
    <row r="370" spans="1:11" ht="20.100000000000001" customHeight="1">
      <c r="A370" s="159" t="s">
        <v>71</v>
      </c>
      <c r="B370" s="88" t="s">
        <v>245</v>
      </c>
      <c r="C370" s="83" t="s">
        <v>72</v>
      </c>
      <c r="D370" s="89" t="s">
        <v>609</v>
      </c>
      <c r="E370" s="89" t="s">
        <v>189</v>
      </c>
      <c r="F370" s="90" t="s">
        <v>254</v>
      </c>
      <c r="G370" s="91">
        <f t="shared" si="8"/>
        <v>280</v>
      </c>
      <c r="H370" s="91"/>
      <c r="I370" s="91">
        <v>280</v>
      </c>
      <c r="J370" s="105"/>
      <c r="K370" s="108"/>
    </row>
    <row r="371" spans="1:11" ht="20.100000000000001" customHeight="1">
      <c r="A371" s="159" t="s">
        <v>71</v>
      </c>
      <c r="B371" s="88" t="s">
        <v>248</v>
      </c>
      <c r="C371" s="83" t="s">
        <v>72</v>
      </c>
      <c r="D371" s="89" t="s">
        <v>610</v>
      </c>
      <c r="E371" s="89" t="s">
        <v>189</v>
      </c>
      <c r="F371" s="90" t="s">
        <v>200</v>
      </c>
      <c r="G371" s="91">
        <f t="shared" si="8"/>
        <v>150</v>
      </c>
      <c r="H371" s="91"/>
      <c r="I371" s="91">
        <v>150</v>
      </c>
      <c r="J371" s="105"/>
      <c r="K371" s="108"/>
    </row>
    <row r="372" spans="1:11" ht="20.100000000000001" customHeight="1">
      <c r="A372" s="159" t="s">
        <v>71</v>
      </c>
      <c r="B372" s="82"/>
      <c r="C372" s="83" t="s">
        <v>72</v>
      </c>
      <c r="D372" s="97" t="s">
        <v>136</v>
      </c>
      <c r="E372" s="97"/>
      <c r="F372" s="100"/>
      <c r="G372" s="86">
        <f t="shared" ref="G372:G417" si="9">SUM(H372:J372)</f>
        <v>300</v>
      </c>
      <c r="H372" s="86">
        <f>SUM(H373)</f>
        <v>300</v>
      </c>
      <c r="I372" s="86">
        <f>SUM(I373)</f>
        <v>0</v>
      </c>
      <c r="J372" s="104"/>
      <c r="K372" s="108"/>
    </row>
    <row r="373" spans="1:11" ht="20.100000000000001" customHeight="1">
      <c r="A373" s="159" t="s">
        <v>71</v>
      </c>
      <c r="B373" s="88" t="s">
        <v>216</v>
      </c>
      <c r="C373" s="83" t="s">
        <v>72</v>
      </c>
      <c r="D373" s="89" t="s">
        <v>611</v>
      </c>
      <c r="E373" s="89" t="s">
        <v>139</v>
      </c>
      <c r="F373" s="90" t="s">
        <v>124</v>
      </c>
      <c r="G373" s="91">
        <f t="shared" si="9"/>
        <v>300</v>
      </c>
      <c r="H373" s="91">
        <v>300</v>
      </c>
      <c r="I373" s="91"/>
      <c r="J373" s="105"/>
      <c r="K373" s="108"/>
    </row>
    <row r="374" spans="1:11" ht="20.100000000000001" customHeight="1">
      <c r="A374" s="159" t="s">
        <v>73</v>
      </c>
      <c r="B374" s="88"/>
      <c r="C374" s="83" t="s">
        <v>74</v>
      </c>
      <c r="D374" s="84" t="s">
        <v>612</v>
      </c>
      <c r="E374" s="84"/>
      <c r="F374" s="90"/>
      <c r="G374" s="86">
        <f t="shared" si="9"/>
        <v>3200</v>
      </c>
      <c r="H374" s="86">
        <v>1600</v>
      </c>
      <c r="I374" s="86">
        <v>1600</v>
      </c>
      <c r="J374" s="104"/>
      <c r="K374" s="108"/>
    </row>
    <row r="375" spans="1:11" ht="20.100000000000001" customHeight="1">
      <c r="A375" s="159" t="s">
        <v>73</v>
      </c>
      <c r="B375" s="82"/>
      <c r="C375" s="83" t="s">
        <v>74</v>
      </c>
      <c r="D375" s="97" t="s">
        <v>109</v>
      </c>
      <c r="E375" s="97"/>
      <c r="F375" s="100"/>
      <c r="G375" s="86">
        <f t="shared" si="9"/>
        <v>1500</v>
      </c>
      <c r="H375" s="86">
        <v>600</v>
      </c>
      <c r="I375" s="86">
        <v>900</v>
      </c>
      <c r="J375" s="104"/>
      <c r="K375" s="108"/>
    </row>
    <row r="376" spans="1:11" ht="20.100000000000001" customHeight="1">
      <c r="A376" s="159" t="s">
        <v>73</v>
      </c>
      <c r="B376" s="88" t="s">
        <v>114</v>
      </c>
      <c r="C376" s="83" t="s">
        <v>74</v>
      </c>
      <c r="D376" s="89" t="s">
        <v>613</v>
      </c>
      <c r="E376" s="89" t="s">
        <v>112</v>
      </c>
      <c r="F376" s="90" t="s">
        <v>230</v>
      </c>
      <c r="G376" s="91">
        <f t="shared" si="9"/>
        <v>120</v>
      </c>
      <c r="H376" s="91">
        <v>120</v>
      </c>
      <c r="I376" s="91"/>
      <c r="J376" s="105"/>
      <c r="K376" s="108"/>
    </row>
    <row r="377" spans="1:11" ht="20.100000000000001" customHeight="1">
      <c r="A377" s="159" t="s">
        <v>73</v>
      </c>
      <c r="B377" s="88" t="s">
        <v>117</v>
      </c>
      <c r="C377" s="83" t="s">
        <v>74</v>
      </c>
      <c r="D377" s="89" t="s">
        <v>614</v>
      </c>
      <c r="E377" s="89" t="s">
        <v>112</v>
      </c>
      <c r="F377" s="90" t="s">
        <v>615</v>
      </c>
      <c r="G377" s="91">
        <f t="shared" si="9"/>
        <v>120</v>
      </c>
      <c r="H377" s="91">
        <v>120</v>
      </c>
      <c r="I377" s="91"/>
      <c r="J377" s="105"/>
      <c r="K377" s="108"/>
    </row>
    <row r="378" spans="1:11" ht="20.100000000000001" customHeight="1">
      <c r="A378" s="159" t="s">
        <v>73</v>
      </c>
      <c r="B378" s="88" t="s">
        <v>120</v>
      </c>
      <c r="C378" s="83" t="s">
        <v>74</v>
      </c>
      <c r="D378" s="89" t="s">
        <v>616</v>
      </c>
      <c r="E378" s="89" t="s">
        <v>112</v>
      </c>
      <c r="F378" s="90" t="s">
        <v>617</v>
      </c>
      <c r="G378" s="91">
        <f t="shared" si="9"/>
        <v>120</v>
      </c>
      <c r="H378" s="91">
        <v>120</v>
      </c>
      <c r="I378" s="91"/>
      <c r="J378" s="105"/>
      <c r="K378" s="108"/>
    </row>
    <row r="379" spans="1:11" ht="20.100000000000001" customHeight="1">
      <c r="A379" s="159" t="s">
        <v>73</v>
      </c>
      <c r="B379" s="88" t="s">
        <v>122</v>
      </c>
      <c r="C379" s="83" t="s">
        <v>74</v>
      </c>
      <c r="D379" s="89" t="s">
        <v>618</v>
      </c>
      <c r="E379" s="89" t="s">
        <v>112</v>
      </c>
      <c r="F379" s="90" t="s">
        <v>619</v>
      </c>
      <c r="G379" s="91">
        <f t="shared" si="9"/>
        <v>240</v>
      </c>
      <c r="H379" s="91">
        <v>240</v>
      </c>
      <c r="I379" s="91"/>
      <c r="J379" s="105"/>
      <c r="K379" s="108"/>
    </row>
    <row r="380" spans="1:11" ht="20.100000000000001" customHeight="1">
      <c r="A380" s="159" t="s">
        <v>73</v>
      </c>
      <c r="B380" s="88" t="s">
        <v>125</v>
      </c>
      <c r="C380" s="83" t="s">
        <v>74</v>
      </c>
      <c r="D380" s="89" t="s">
        <v>620</v>
      </c>
      <c r="E380" s="89" t="s">
        <v>112</v>
      </c>
      <c r="F380" s="90" t="s">
        <v>621</v>
      </c>
      <c r="G380" s="91">
        <f t="shared" si="9"/>
        <v>200</v>
      </c>
      <c r="H380" s="91"/>
      <c r="I380" s="91">
        <v>200</v>
      </c>
      <c r="J380" s="105"/>
      <c r="K380" s="108"/>
    </row>
    <row r="381" spans="1:11" ht="20.100000000000001" customHeight="1">
      <c r="A381" s="159" t="s">
        <v>73</v>
      </c>
      <c r="B381" s="88" t="s">
        <v>127</v>
      </c>
      <c r="C381" s="83" t="s">
        <v>74</v>
      </c>
      <c r="D381" s="89" t="s">
        <v>622</v>
      </c>
      <c r="E381" s="89" t="s">
        <v>112</v>
      </c>
      <c r="F381" s="90" t="s">
        <v>124</v>
      </c>
      <c r="G381" s="91">
        <f t="shared" si="9"/>
        <v>120</v>
      </c>
      <c r="H381" s="91"/>
      <c r="I381" s="91">
        <v>120</v>
      </c>
      <c r="J381" s="105"/>
      <c r="K381" s="108"/>
    </row>
    <row r="382" spans="1:11" ht="20.100000000000001" customHeight="1">
      <c r="A382" s="159" t="s">
        <v>73</v>
      </c>
      <c r="B382" s="88" t="s">
        <v>129</v>
      </c>
      <c r="C382" s="83" t="s">
        <v>74</v>
      </c>
      <c r="D382" s="89" t="s">
        <v>623</v>
      </c>
      <c r="E382" s="89" t="s">
        <v>112</v>
      </c>
      <c r="F382" s="90" t="s">
        <v>124</v>
      </c>
      <c r="G382" s="91">
        <f t="shared" si="9"/>
        <v>400</v>
      </c>
      <c r="H382" s="91"/>
      <c r="I382" s="91">
        <v>400</v>
      </c>
      <c r="J382" s="105"/>
      <c r="K382" s="108"/>
    </row>
    <row r="383" spans="1:11" ht="20.100000000000001" customHeight="1">
      <c r="A383" s="159" t="s">
        <v>73</v>
      </c>
      <c r="B383" s="88" t="s">
        <v>132</v>
      </c>
      <c r="C383" s="83" t="s">
        <v>74</v>
      </c>
      <c r="D383" s="89" t="s">
        <v>624</v>
      </c>
      <c r="E383" s="89" t="s">
        <v>112</v>
      </c>
      <c r="F383" s="90" t="s">
        <v>124</v>
      </c>
      <c r="G383" s="91">
        <f t="shared" si="9"/>
        <v>180</v>
      </c>
      <c r="H383" s="91"/>
      <c r="I383" s="91">
        <v>180</v>
      </c>
      <c r="J383" s="105"/>
      <c r="K383" s="108"/>
    </row>
    <row r="384" spans="1:11" ht="20.100000000000001" customHeight="1">
      <c r="A384" s="159" t="s">
        <v>73</v>
      </c>
      <c r="B384" s="82"/>
      <c r="C384" s="83" t="s">
        <v>74</v>
      </c>
      <c r="D384" s="97" t="s">
        <v>136</v>
      </c>
      <c r="E384" s="97"/>
      <c r="F384" s="100"/>
      <c r="G384" s="86">
        <f t="shared" si="9"/>
        <v>1100</v>
      </c>
      <c r="H384" s="86">
        <v>700</v>
      </c>
      <c r="I384" s="86">
        <v>400</v>
      </c>
      <c r="J384" s="104"/>
      <c r="K384" s="108"/>
    </row>
    <row r="385" spans="1:11" ht="20.100000000000001" customHeight="1">
      <c r="A385" s="159" t="s">
        <v>73</v>
      </c>
      <c r="B385" s="88" t="s">
        <v>218</v>
      </c>
      <c r="C385" s="83" t="s">
        <v>74</v>
      </c>
      <c r="D385" s="89" t="s">
        <v>625</v>
      </c>
      <c r="E385" s="89" t="s">
        <v>139</v>
      </c>
      <c r="F385" s="90" t="s">
        <v>124</v>
      </c>
      <c r="G385" s="91">
        <f t="shared" si="9"/>
        <v>320</v>
      </c>
      <c r="H385" s="91">
        <v>320</v>
      </c>
      <c r="I385" s="91"/>
      <c r="J385" s="105"/>
      <c r="K385" s="108"/>
    </row>
    <row r="386" spans="1:11" ht="20.100000000000001" customHeight="1">
      <c r="A386" s="159" t="s">
        <v>73</v>
      </c>
      <c r="B386" s="88" t="s">
        <v>137</v>
      </c>
      <c r="C386" s="83" t="s">
        <v>74</v>
      </c>
      <c r="D386" s="89" t="s">
        <v>626</v>
      </c>
      <c r="E386" s="89" t="s">
        <v>139</v>
      </c>
      <c r="F386" s="90" t="s">
        <v>124</v>
      </c>
      <c r="G386" s="91">
        <f t="shared" si="9"/>
        <v>380</v>
      </c>
      <c r="H386" s="91">
        <v>380</v>
      </c>
      <c r="I386" s="91"/>
      <c r="J386" s="105"/>
      <c r="K386" s="108"/>
    </row>
    <row r="387" spans="1:11" ht="20.100000000000001" customHeight="1">
      <c r="A387" s="159" t="s">
        <v>73</v>
      </c>
      <c r="B387" s="88" t="s">
        <v>279</v>
      </c>
      <c r="C387" s="83" t="s">
        <v>74</v>
      </c>
      <c r="D387" s="89" t="s">
        <v>627</v>
      </c>
      <c r="E387" s="89" t="s">
        <v>139</v>
      </c>
      <c r="F387" s="90" t="s">
        <v>124</v>
      </c>
      <c r="G387" s="91">
        <f t="shared" si="9"/>
        <v>200</v>
      </c>
      <c r="H387" s="91"/>
      <c r="I387" s="91">
        <v>200</v>
      </c>
      <c r="J387" s="105"/>
      <c r="K387" s="108"/>
    </row>
    <row r="388" spans="1:11" ht="20.100000000000001" customHeight="1">
      <c r="A388" s="159" t="s">
        <v>73</v>
      </c>
      <c r="B388" s="88" t="s">
        <v>281</v>
      </c>
      <c r="C388" s="83" t="s">
        <v>74</v>
      </c>
      <c r="D388" s="89" t="s">
        <v>628</v>
      </c>
      <c r="E388" s="89" t="s">
        <v>139</v>
      </c>
      <c r="F388" s="90" t="s">
        <v>124</v>
      </c>
      <c r="G388" s="91">
        <f t="shared" si="9"/>
        <v>200</v>
      </c>
      <c r="H388" s="91"/>
      <c r="I388" s="91">
        <v>200</v>
      </c>
      <c r="J388" s="105"/>
      <c r="K388" s="108"/>
    </row>
    <row r="389" spans="1:11" ht="20.100000000000001" customHeight="1">
      <c r="A389" s="159" t="s">
        <v>73</v>
      </c>
      <c r="B389" s="82"/>
      <c r="C389" s="83" t="s">
        <v>74</v>
      </c>
      <c r="D389" s="97" t="s">
        <v>629</v>
      </c>
      <c r="E389" s="97"/>
      <c r="F389" s="100"/>
      <c r="G389" s="86">
        <f t="shared" si="9"/>
        <v>600</v>
      </c>
      <c r="H389" s="86">
        <v>300</v>
      </c>
      <c r="I389" s="86">
        <v>300</v>
      </c>
      <c r="J389" s="104"/>
      <c r="K389" s="108"/>
    </row>
    <row r="390" spans="1:11" ht="20.100000000000001" customHeight="1">
      <c r="A390" s="159" t="s">
        <v>73</v>
      </c>
      <c r="B390" s="88" t="s">
        <v>141</v>
      </c>
      <c r="C390" s="83" t="s">
        <v>74</v>
      </c>
      <c r="D390" s="89" t="s">
        <v>630</v>
      </c>
      <c r="E390" s="89" t="s">
        <v>143</v>
      </c>
      <c r="F390" s="90" t="s">
        <v>124</v>
      </c>
      <c r="G390" s="91">
        <f t="shared" si="9"/>
        <v>300</v>
      </c>
      <c r="H390" s="91">
        <v>300</v>
      </c>
      <c r="I390" s="91"/>
      <c r="J390" s="105"/>
      <c r="K390" s="108"/>
    </row>
    <row r="391" spans="1:11" ht="20.100000000000001" customHeight="1">
      <c r="A391" s="159" t="s">
        <v>73</v>
      </c>
      <c r="B391" s="88" t="s">
        <v>220</v>
      </c>
      <c r="C391" s="83" t="s">
        <v>74</v>
      </c>
      <c r="D391" s="89" t="s">
        <v>631</v>
      </c>
      <c r="E391" s="89" t="s">
        <v>143</v>
      </c>
      <c r="F391" s="90" t="s">
        <v>124</v>
      </c>
      <c r="G391" s="91">
        <f t="shared" si="9"/>
        <v>300</v>
      </c>
      <c r="H391" s="91"/>
      <c r="I391" s="91">
        <v>300</v>
      </c>
      <c r="J391" s="105"/>
      <c r="K391" s="108"/>
    </row>
    <row r="392" spans="1:11" ht="20.100000000000001" customHeight="1">
      <c r="A392" s="159" t="s">
        <v>75</v>
      </c>
      <c r="B392" s="88"/>
      <c r="C392" s="83" t="s">
        <v>76</v>
      </c>
      <c r="D392" s="84" t="s">
        <v>632</v>
      </c>
      <c r="E392" s="84"/>
      <c r="F392" s="90"/>
      <c r="G392" s="86">
        <f t="shared" si="9"/>
        <v>2000</v>
      </c>
      <c r="H392" s="86">
        <v>1000</v>
      </c>
      <c r="I392" s="86">
        <v>1000</v>
      </c>
      <c r="J392" s="104"/>
      <c r="K392" s="108"/>
    </row>
    <row r="393" spans="1:11" ht="20.100000000000001" customHeight="1">
      <c r="A393" s="159" t="s">
        <v>75</v>
      </c>
      <c r="B393" s="82"/>
      <c r="C393" s="83" t="s">
        <v>76</v>
      </c>
      <c r="D393" s="97" t="s">
        <v>109</v>
      </c>
      <c r="E393" s="97"/>
      <c r="F393" s="100"/>
      <c r="G393" s="86">
        <f t="shared" si="9"/>
        <v>1100</v>
      </c>
      <c r="H393" s="86">
        <v>500</v>
      </c>
      <c r="I393" s="86">
        <v>600</v>
      </c>
      <c r="J393" s="104"/>
      <c r="K393" s="108"/>
    </row>
    <row r="394" spans="1:11" ht="20.100000000000001" customHeight="1">
      <c r="A394" s="159" t="s">
        <v>75</v>
      </c>
      <c r="B394" s="88" t="s">
        <v>316</v>
      </c>
      <c r="C394" s="83" t="s">
        <v>76</v>
      </c>
      <c r="D394" s="89" t="s">
        <v>633</v>
      </c>
      <c r="E394" s="89" t="s">
        <v>112</v>
      </c>
      <c r="F394" s="90" t="s">
        <v>119</v>
      </c>
      <c r="G394" s="91">
        <f t="shared" si="9"/>
        <v>300</v>
      </c>
      <c r="H394" s="91"/>
      <c r="I394" s="91">
        <v>300</v>
      </c>
      <c r="J394" s="105"/>
      <c r="K394" s="108"/>
    </row>
    <row r="395" spans="1:11" ht="20.100000000000001" customHeight="1">
      <c r="A395" s="159" t="s">
        <v>75</v>
      </c>
      <c r="B395" s="88" t="s">
        <v>290</v>
      </c>
      <c r="C395" s="83" t="s">
        <v>76</v>
      </c>
      <c r="D395" s="89" t="s">
        <v>634</v>
      </c>
      <c r="E395" s="89" t="s">
        <v>112</v>
      </c>
      <c r="F395" s="90" t="s">
        <v>635</v>
      </c>
      <c r="G395" s="91">
        <f t="shared" si="9"/>
        <v>100</v>
      </c>
      <c r="H395" s="91">
        <v>100</v>
      </c>
      <c r="I395" s="91"/>
      <c r="J395" s="105"/>
      <c r="K395" s="108"/>
    </row>
    <row r="396" spans="1:11" ht="20.100000000000001" customHeight="1">
      <c r="A396" s="159" t="s">
        <v>75</v>
      </c>
      <c r="B396" s="88" t="s">
        <v>160</v>
      </c>
      <c r="C396" s="83" t="s">
        <v>76</v>
      </c>
      <c r="D396" s="89" t="s">
        <v>636</v>
      </c>
      <c r="E396" s="89" t="s">
        <v>112</v>
      </c>
      <c r="F396" s="90" t="s">
        <v>637</v>
      </c>
      <c r="G396" s="91">
        <f t="shared" si="9"/>
        <v>400</v>
      </c>
      <c r="H396" s="91">
        <v>400</v>
      </c>
      <c r="I396" s="91"/>
      <c r="J396" s="105"/>
      <c r="K396" s="108"/>
    </row>
    <row r="397" spans="1:11" ht="20.100000000000001" customHeight="1">
      <c r="A397" s="159" t="s">
        <v>75</v>
      </c>
      <c r="B397" s="88" t="s">
        <v>114</v>
      </c>
      <c r="C397" s="83" t="s">
        <v>76</v>
      </c>
      <c r="D397" s="89" t="s">
        <v>638</v>
      </c>
      <c r="E397" s="89" t="s">
        <v>112</v>
      </c>
      <c r="F397" s="90" t="s">
        <v>250</v>
      </c>
      <c r="G397" s="91">
        <f t="shared" si="9"/>
        <v>300</v>
      </c>
      <c r="H397" s="91"/>
      <c r="I397" s="91">
        <v>300</v>
      </c>
      <c r="J397" s="105"/>
      <c r="K397" s="108"/>
    </row>
    <row r="398" spans="1:11" ht="20.100000000000001" customHeight="1">
      <c r="A398" s="159" t="s">
        <v>75</v>
      </c>
      <c r="B398" s="82"/>
      <c r="C398" s="83" t="s">
        <v>76</v>
      </c>
      <c r="D398" s="97" t="s">
        <v>186</v>
      </c>
      <c r="E398" s="97"/>
      <c r="F398" s="100"/>
      <c r="G398" s="86">
        <f t="shared" si="9"/>
        <v>700</v>
      </c>
      <c r="H398" s="86">
        <v>300</v>
      </c>
      <c r="I398" s="86">
        <v>400</v>
      </c>
      <c r="J398" s="104"/>
      <c r="K398" s="108"/>
    </row>
    <row r="399" spans="1:11" ht="20.100000000000001" customHeight="1">
      <c r="A399" s="159" t="s">
        <v>75</v>
      </c>
      <c r="B399" s="88" t="s">
        <v>242</v>
      </c>
      <c r="C399" s="83" t="s">
        <v>76</v>
      </c>
      <c r="D399" s="89" t="s">
        <v>639</v>
      </c>
      <c r="E399" s="89" t="s">
        <v>189</v>
      </c>
      <c r="F399" s="90" t="s">
        <v>124</v>
      </c>
      <c r="G399" s="91">
        <f t="shared" si="9"/>
        <v>200</v>
      </c>
      <c r="H399" s="91">
        <v>200</v>
      </c>
      <c r="I399" s="91"/>
      <c r="J399" s="105"/>
      <c r="K399" s="108"/>
    </row>
    <row r="400" spans="1:11" ht="20.100000000000001" customHeight="1">
      <c r="A400" s="159" t="s">
        <v>75</v>
      </c>
      <c r="B400" s="88" t="s">
        <v>245</v>
      </c>
      <c r="C400" s="83" t="s">
        <v>76</v>
      </c>
      <c r="D400" s="89" t="s">
        <v>640</v>
      </c>
      <c r="E400" s="89" t="s">
        <v>189</v>
      </c>
      <c r="F400" s="90" t="s">
        <v>124</v>
      </c>
      <c r="G400" s="91">
        <f t="shared" si="9"/>
        <v>110</v>
      </c>
      <c r="H400" s="91"/>
      <c r="I400" s="91">
        <v>110</v>
      </c>
      <c r="J400" s="105"/>
      <c r="K400" s="108"/>
    </row>
    <row r="401" spans="1:11" ht="20.100000000000001" customHeight="1">
      <c r="A401" s="159" t="s">
        <v>75</v>
      </c>
      <c r="B401" s="88" t="s">
        <v>248</v>
      </c>
      <c r="C401" s="83" t="s">
        <v>76</v>
      </c>
      <c r="D401" s="89" t="s">
        <v>641</v>
      </c>
      <c r="E401" s="89" t="s">
        <v>189</v>
      </c>
      <c r="F401" s="90" t="s">
        <v>124</v>
      </c>
      <c r="G401" s="91">
        <f t="shared" si="9"/>
        <v>110</v>
      </c>
      <c r="H401" s="91"/>
      <c r="I401" s="91">
        <v>110</v>
      </c>
      <c r="J401" s="105"/>
      <c r="K401" s="108"/>
    </row>
    <row r="402" spans="1:11" ht="20.100000000000001" customHeight="1">
      <c r="A402" s="159" t="s">
        <v>75</v>
      </c>
      <c r="B402" s="88" t="s">
        <v>187</v>
      </c>
      <c r="C402" s="83" t="s">
        <v>76</v>
      </c>
      <c r="D402" s="89" t="s">
        <v>642</v>
      </c>
      <c r="E402" s="89" t="s">
        <v>189</v>
      </c>
      <c r="F402" s="90" t="s">
        <v>124</v>
      </c>
      <c r="G402" s="91">
        <f t="shared" si="9"/>
        <v>100</v>
      </c>
      <c r="H402" s="91">
        <v>100</v>
      </c>
      <c r="I402" s="91"/>
      <c r="J402" s="105"/>
      <c r="K402" s="108"/>
    </row>
    <row r="403" spans="1:11" ht="20.100000000000001" customHeight="1">
      <c r="A403" s="159" t="s">
        <v>75</v>
      </c>
      <c r="B403" s="88" t="s">
        <v>191</v>
      </c>
      <c r="C403" s="83" t="s">
        <v>76</v>
      </c>
      <c r="D403" s="89" t="s">
        <v>643</v>
      </c>
      <c r="E403" s="89" t="s">
        <v>189</v>
      </c>
      <c r="F403" s="90" t="s">
        <v>124</v>
      </c>
      <c r="G403" s="91">
        <f t="shared" si="9"/>
        <v>180</v>
      </c>
      <c r="H403" s="91"/>
      <c r="I403" s="91">
        <v>180</v>
      </c>
      <c r="J403" s="105"/>
      <c r="K403" s="108"/>
    </row>
    <row r="404" spans="1:11" ht="20.100000000000001" customHeight="1">
      <c r="A404" s="159" t="s">
        <v>75</v>
      </c>
      <c r="B404" s="82"/>
      <c r="C404" s="83" t="s">
        <v>76</v>
      </c>
      <c r="D404" s="97" t="s">
        <v>140</v>
      </c>
      <c r="E404" s="97"/>
      <c r="F404" s="100"/>
      <c r="G404" s="86">
        <f t="shared" si="9"/>
        <v>200</v>
      </c>
      <c r="H404" s="86">
        <v>200</v>
      </c>
      <c r="I404" s="86"/>
      <c r="J404" s="104"/>
      <c r="K404" s="108"/>
    </row>
    <row r="405" spans="1:11" ht="20.100000000000001" customHeight="1">
      <c r="A405" s="159" t="s">
        <v>75</v>
      </c>
      <c r="B405" s="88" t="s">
        <v>342</v>
      </c>
      <c r="C405" s="83" t="s">
        <v>76</v>
      </c>
      <c r="D405" s="89" t="s">
        <v>644</v>
      </c>
      <c r="E405" s="89" t="s">
        <v>143</v>
      </c>
      <c r="F405" s="90" t="s">
        <v>124</v>
      </c>
      <c r="G405" s="91">
        <f t="shared" si="9"/>
        <v>200</v>
      </c>
      <c r="H405" s="91">
        <v>200</v>
      </c>
      <c r="I405" s="91"/>
      <c r="J405" s="105"/>
      <c r="K405" s="108"/>
    </row>
    <row r="406" spans="1:11" ht="20.100000000000001" customHeight="1">
      <c r="A406" s="159" t="s">
        <v>77</v>
      </c>
      <c r="B406" s="88"/>
      <c r="C406" s="83" t="s">
        <v>78</v>
      </c>
      <c r="D406" s="84" t="s">
        <v>645</v>
      </c>
      <c r="E406" s="84"/>
      <c r="F406" s="90"/>
      <c r="G406" s="86">
        <f t="shared" si="9"/>
        <v>2400</v>
      </c>
      <c r="H406" s="86">
        <v>1200</v>
      </c>
      <c r="I406" s="86">
        <v>1200</v>
      </c>
      <c r="J406" s="104"/>
      <c r="K406" s="108"/>
    </row>
    <row r="407" spans="1:11" ht="20.100000000000001" customHeight="1">
      <c r="A407" s="159" t="s">
        <v>77</v>
      </c>
      <c r="B407" s="82"/>
      <c r="C407" s="83" t="s">
        <v>78</v>
      </c>
      <c r="D407" s="97" t="s">
        <v>109</v>
      </c>
      <c r="E407" s="97"/>
      <c r="F407" s="100"/>
      <c r="G407" s="86">
        <f t="shared" si="9"/>
        <v>1840</v>
      </c>
      <c r="H407" s="86">
        <v>640</v>
      </c>
      <c r="I407" s="86">
        <v>1200</v>
      </c>
      <c r="J407" s="104"/>
      <c r="K407" s="108"/>
    </row>
    <row r="408" spans="1:11" ht="20.100000000000001" customHeight="1">
      <c r="A408" s="159" t="s">
        <v>77</v>
      </c>
      <c r="B408" s="88" t="s">
        <v>110</v>
      </c>
      <c r="C408" s="83" t="s">
        <v>78</v>
      </c>
      <c r="D408" s="89" t="s">
        <v>646</v>
      </c>
      <c r="E408" s="89" t="s">
        <v>112</v>
      </c>
      <c r="F408" s="90" t="s">
        <v>119</v>
      </c>
      <c r="G408" s="91">
        <f t="shared" si="9"/>
        <v>290</v>
      </c>
      <c r="H408" s="91">
        <v>290</v>
      </c>
      <c r="I408" s="91"/>
      <c r="J408" s="105"/>
      <c r="K408" s="108"/>
    </row>
    <row r="409" spans="1:11" ht="20.100000000000001" customHeight="1">
      <c r="A409" s="159" t="s">
        <v>77</v>
      </c>
      <c r="B409" s="88" t="s">
        <v>114</v>
      </c>
      <c r="C409" s="83" t="s">
        <v>78</v>
      </c>
      <c r="D409" s="89" t="s">
        <v>647</v>
      </c>
      <c r="E409" s="89" t="s">
        <v>112</v>
      </c>
      <c r="F409" s="90" t="s">
        <v>648</v>
      </c>
      <c r="G409" s="91">
        <f t="shared" si="9"/>
        <v>150</v>
      </c>
      <c r="H409" s="91">
        <v>150</v>
      </c>
      <c r="I409" s="91"/>
      <c r="J409" s="105"/>
      <c r="K409" s="108"/>
    </row>
    <row r="410" spans="1:11" ht="20.100000000000001" customHeight="1">
      <c r="A410" s="159" t="s">
        <v>77</v>
      </c>
      <c r="B410" s="88" t="s">
        <v>117</v>
      </c>
      <c r="C410" s="83" t="s">
        <v>78</v>
      </c>
      <c r="D410" s="89" t="s">
        <v>649</v>
      </c>
      <c r="E410" s="89" t="s">
        <v>112</v>
      </c>
      <c r="F410" s="90" t="s">
        <v>200</v>
      </c>
      <c r="G410" s="91">
        <f t="shared" si="9"/>
        <v>200</v>
      </c>
      <c r="H410" s="91">
        <v>200</v>
      </c>
      <c r="I410" s="91"/>
      <c r="J410" s="105"/>
      <c r="K410" s="108"/>
    </row>
    <row r="411" spans="1:11" ht="20.100000000000001" customHeight="1">
      <c r="A411" s="159" t="s">
        <v>77</v>
      </c>
      <c r="B411" s="88" t="s">
        <v>120</v>
      </c>
      <c r="C411" s="83" t="s">
        <v>78</v>
      </c>
      <c r="D411" s="89" t="s">
        <v>650</v>
      </c>
      <c r="E411" s="89" t="s">
        <v>112</v>
      </c>
      <c r="F411" s="90" t="s">
        <v>651</v>
      </c>
      <c r="G411" s="91">
        <f t="shared" si="9"/>
        <v>150</v>
      </c>
      <c r="H411" s="91"/>
      <c r="I411" s="91">
        <v>150</v>
      </c>
      <c r="J411" s="105"/>
      <c r="K411" s="108"/>
    </row>
    <row r="412" spans="1:11" ht="20.100000000000001" customHeight="1">
      <c r="A412" s="159" t="s">
        <v>77</v>
      </c>
      <c r="B412" s="88" t="s">
        <v>122</v>
      </c>
      <c r="C412" s="83" t="s">
        <v>78</v>
      </c>
      <c r="D412" s="89" t="s">
        <v>652</v>
      </c>
      <c r="E412" s="89" t="s">
        <v>112</v>
      </c>
      <c r="F412" s="90" t="s">
        <v>119</v>
      </c>
      <c r="G412" s="91">
        <f t="shared" si="9"/>
        <v>200</v>
      </c>
      <c r="H412" s="91"/>
      <c r="I412" s="91">
        <v>200</v>
      </c>
      <c r="J412" s="105"/>
      <c r="K412" s="108"/>
    </row>
    <row r="413" spans="1:11" ht="20.100000000000001" customHeight="1">
      <c r="A413" s="159" t="s">
        <v>77</v>
      </c>
      <c r="B413" s="88" t="s">
        <v>125</v>
      </c>
      <c r="C413" s="83" t="s">
        <v>78</v>
      </c>
      <c r="D413" s="89" t="s">
        <v>653</v>
      </c>
      <c r="E413" s="89" t="s">
        <v>112</v>
      </c>
      <c r="F413" s="90" t="s">
        <v>444</v>
      </c>
      <c r="G413" s="91">
        <f t="shared" si="9"/>
        <v>260</v>
      </c>
      <c r="H413" s="91"/>
      <c r="I413" s="91">
        <v>260</v>
      </c>
      <c r="J413" s="105"/>
      <c r="K413" s="108"/>
    </row>
    <row r="414" spans="1:11" ht="20.100000000000001" customHeight="1">
      <c r="A414" s="159" t="s">
        <v>77</v>
      </c>
      <c r="B414" s="88" t="s">
        <v>127</v>
      </c>
      <c r="C414" s="83" t="s">
        <v>78</v>
      </c>
      <c r="D414" s="89" t="s">
        <v>654</v>
      </c>
      <c r="E414" s="89" t="s">
        <v>112</v>
      </c>
      <c r="F414" s="90" t="s">
        <v>655</v>
      </c>
      <c r="G414" s="91">
        <f t="shared" si="9"/>
        <v>100</v>
      </c>
      <c r="H414" s="91"/>
      <c r="I414" s="91">
        <v>100</v>
      </c>
      <c r="J414" s="105"/>
      <c r="K414" s="108"/>
    </row>
    <row r="415" spans="1:11" ht="20.100000000000001" customHeight="1">
      <c r="A415" s="159" t="s">
        <v>77</v>
      </c>
      <c r="B415" s="88" t="s">
        <v>129</v>
      </c>
      <c r="C415" s="83" t="s">
        <v>78</v>
      </c>
      <c r="D415" s="89" t="s">
        <v>656</v>
      </c>
      <c r="E415" s="89" t="s">
        <v>112</v>
      </c>
      <c r="F415" s="90" t="s">
        <v>119</v>
      </c>
      <c r="G415" s="91">
        <f t="shared" si="9"/>
        <v>100</v>
      </c>
      <c r="H415" s="91"/>
      <c r="I415" s="91">
        <v>100</v>
      </c>
      <c r="J415" s="105"/>
      <c r="K415" s="108"/>
    </row>
    <row r="416" spans="1:11" ht="20.100000000000001" customHeight="1">
      <c r="A416" s="159" t="s">
        <v>77</v>
      </c>
      <c r="B416" s="88" t="s">
        <v>132</v>
      </c>
      <c r="C416" s="83" t="s">
        <v>78</v>
      </c>
      <c r="D416" s="89" t="s">
        <v>657</v>
      </c>
      <c r="E416" s="89" t="s">
        <v>112</v>
      </c>
      <c r="F416" s="90" t="s">
        <v>593</v>
      </c>
      <c r="G416" s="91">
        <f t="shared" si="9"/>
        <v>150</v>
      </c>
      <c r="H416" s="91"/>
      <c r="I416" s="91">
        <v>150</v>
      </c>
      <c r="J416" s="105"/>
      <c r="K416" s="108"/>
    </row>
    <row r="417" spans="1:11" ht="20.100000000000001" customHeight="1">
      <c r="A417" s="159" t="s">
        <v>77</v>
      </c>
      <c r="B417" s="88" t="s">
        <v>134</v>
      </c>
      <c r="C417" s="83" t="s">
        <v>78</v>
      </c>
      <c r="D417" s="89" t="s">
        <v>658</v>
      </c>
      <c r="E417" s="89" t="s">
        <v>112</v>
      </c>
      <c r="F417" s="90" t="s">
        <v>659</v>
      </c>
      <c r="G417" s="91">
        <f t="shared" si="9"/>
        <v>240</v>
      </c>
      <c r="H417" s="91"/>
      <c r="I417" s="91">
        <v>240</v>
      </c>
      <c r="J417" s="105"/>
      <c r="K417" s="108"/>
    </row>
    <row r="418" spans="1:11" ht="20.100000000000001" customHeight="1">
      <c r="A418" s="159" t="s">
        <v>77</v>
      </c>
      <c r="B418" s="82"/>
      <c r="C418" s="83" t="s">
        <v>78</v>
      </c>
      <c r="D418" s="97" t="s">
        <v>186</v>
      </c>
      <c r="E418" s="97"/>
      <c r="F418" s="100"/>
      <c r="G418" s="86">
        <f t="shared" ref="G418:G466" si="10">SUM(H418:J418)</f>
        <v>360</v>
      </c>
      <c r="H418" s="86">
        <v>360</v>
      </c>
      <c r="I418" s="86"/>
      <c r="J418" s="104"/>
      <c r="K418" s="108"/>
    </row>
    <row r="419" spans="1:11" ht="20.100000000000001" customHeight="1">
      <c r="A419" s="159" t="s">
        <v>77</v>
      </c>
      <c r="B419" s="88" t="s">
        <v>240</v>
      </c>
      <c r="C419" s="83" t="s">
        <v>78</v>
      </c>
      <c r="D419" s="89" t="s">
        <v>660</v>
      </c>
      <c r="E419" s="89" t="s">
        <v>189</v>
      </c>
      <c r="F419" s="90" t="s">
        <v>119</v>
      </c>
      <c r="G419" s="91">
        <f t="shared" si="10"/>
        <v>360</v>
      </c>
      <c r="H419" s="91">
        <v>360</v>
      </c>
      <c r="I419" s="91"/>
      <c r="J419" s="105"/>
      <c r="K419" s="108"/>
    </row>
    <row r="420" spans="1:11" ht="20.100000000000001" customHeight="1">
      <c r="A420" s="159" t="s">
        <v>77</v>
      </c>
      <c r="B420" s="82"/>
      <c r="C420" s="83" t="s">
        <v>78</v>
      </c>
      <c r="D420" s="97" t="s">
        <v>136</v>
      </c>
      <c r="E420" s="97"/>
      <c r="F420" s="100"/>
      <c r="G420" s="86">
        <f t="shared" si="10"/>
        <v>200</v>
      </c>
      <c r="H420" s="86">
        <v>200</v>
      </c>
      <c r="I420" s="86"/>
      <c r="J420" s="104"/>
      <c r="K420" s="108"/>
    </row>
    <row r="421" spans="1:11" ht="20.100000000000001" customHeight="1">
      <c r="A421" s="159" t="s">
        <v>77</v>
      </c>
      <c r="B421" s="88" t="s">
        <v>218</v>
      </c>
      <c r="C421" s="83" t="s">
        <v>78</v>
      </c>
      <c r="D421" s="89" t="s">
        <v>661</v>
      </c>
      <c r="E421" s="89" t="s">
        <v>139</v>
      </c>
      <c r="F421" s="90" t="s">
        <v>124</v>
      </c>
      <c r="G421" s="91">
        <f t="shared" si="10"/>
        <v>200</v>
      </c>
      <c r="H421" s="91">
        <v>200</v>
      </c>
      <c r="I421" s="91"/>
      <c r="J421" s="105"/>
      <c r="K421" s="108"/>
    </row>
    <row r="422" spans="1:11" ht="20.100000000000001" customHeight="1">
      <c r="A422" s="159" t="s">
        <v>79</v>
      </c>
      <c r="B422" s="88"/>
      <c r="C422" s="83" t="s">
        <v>80</v>
      </c>
      <c r="D422" s="84" t="s">
        <v>662</v>
      </c>
      <c r="E422" s="84"/>
      <c r="F422" s="90"/>
      <c r="G422" s="86">
        <f t="shared" si="10"/>
        <v>2000</v>
      </c>
      <c r="H422" s="86">
        <v>1000</v>
      </c>
      <c r="I422" s="86">
        <v>1000</v>
      </c>
      <c r="J422" s="104"/>
      <c r="K422" s="108"/>
    </row>
    <row r="423" spans="1:11" ht="20.100000000000001" customHeight="1">
      <c r="A423" s="159" t="s">
        <v>79</v>
      </c>
      <c r="B423" s="82"/>
      <c r="C423" s="83" t="s">
        <v>80</v>
      </c>
      <c r="D423" s="97" t="s">
        <v>109</v>
      </c>
      <c r="E423" s="97"/>
      <c r="F423" s="100"/>
      <c r="G423" s="86">
        <f t="shared" si="10"/>
        <v>950</v>
      </c>
      <c r="H423" s="86">
        <v>400</v>
      </c>
      <c r="I423" s="86">
        <v>550</v>
      </c>
      <c r="J423" s="104"/>
      <c r="K423" s="108"/>
    </row>
    <row r="424" spans="1:11" ht="20.100000000000001" customHeight="1">
      <c r="A424" s="159" t="s">
        <v>79</v>
      </c>
      <c r="B424" s="88" t="s">
        <v>290</v>
      </c>
      <c r="C424" s="83" t="s">
        <v>80</v>
      </c>
      <c r="D424" s="89" t="s">
        <v>663</v>
      </c>
      <c r="E424" s="89" t="s">
        <v>112</v>
      </c>
      <c r="F424" s="90" t="s">
        <v>664</v>
      </c>
      <c r="G424" s="91">
        <f t="shared" si="10"/>
        <v>200</v>
      </c>
      <c r="H424" s="91">
        <v>200</v>
      </c>
      <c r="I424" s="91"/>
      <c r="J424" s="105"/>
      <c r="K424" s="108"/>
    </row>
    <row r="425" spans="1:11" ht="20.100000000000001" customHeight="1">
      <c r="A425" s="159" t="s">
        <v>79</v>
      </c>
      <c r="B425" s="88" t="s">
        <v>160</v>
      </c>
      <c r="C425" s="83" t="s">
        <v>80</v>
      </c>
      <c r="D425" s="89" t="s">
        <v>665</v>
      </c>
      <c r="E425" s="89" t="s">
        <v>112</v>
      </c>
      <c r="F425" s="90" t="s">
        <v>666</v>
      </c>
      <c r="G425" s="91">
        <f t="shared" si="10"/>
        <v>100</v>
      </c>
      <c r="H425" s="91">
        <v>100</v>
      </c>
      <c r="I425" s="91"/>
      <c r="J425" s="105"/>
      <c r="K425" s="108"/>
    </row>
    <row r="426" spans="1:11" ht="20.100000000000001" customHeight="1">
      <c r="A426" s="159" t="s">
        <v>79</v>
      </c>
      <c r="B426" s="88" t="s">
        <v>110</v>
      </c>
      <c r="C426" s="83" t="s">
        <v>80</v>
      </c>
      <c r="D426" s="89" t="s">
        <v>667</v>
      </c>
      <c r="E426" s="89" t="s">
        <v>112</v>
      </c>
      <c r="F426" s="90" t="s">
        <v>668</v>
      </c>
      <c r="G426" s="91">
        <f t="shared" si="10"/>
        <v>100</v>
      </c>
      <c r="H426" s="91">
        <v>100</v>
      </c>
      <c r="I426" s="91"/>
      <c r="J426" s="105"/>
      <c r="K426" s="108"/>
    </row>
    <row r="427" spans="1:11" ht="20.100000000000001" customHeight="1">
      <c r="A427" s="159" t="s">
        <v>79</v>
      </c>
      <c r="B427" s="88" t="s">
        <v>114</v>
      </c>
      <c r="C427" s="83" t="s">
        <v>80</v>
      </c>
      <c r="D427" s="89" t="s">
        <v>669</v>
      </c>
      <c r="E427" s="89" t="s">
        <v>112</v>
      </c>
      <c r="F427" s="90" t="s">
        <v>670</v>
      </c>
      <c r="G427" s="91">
        <f t="shared" si="10"/>
        <v>200</v>
      </c>
      <c r="H427" s="91"/>
      <c r="I427" s="91">
        <v>200</v>
      </c>
      <c r="J427" s="105"/>
      <c r="K427" s="108"/>
    </row>
    <row r="428" spans="1:11" ht="20.100000000000001" customHeight="1">
      <c r="A428" s="159" t="s">
        <v>79</v>
      </c>
      <c r="B428" s="88" t="s">
        <v>117</v>
      </c>
      <c r="C428" s="83" t="s">
        <v>80</v>
      </c>
      <c r="D428" s="89" t="s">
        <v>671</v>
      </c>
      <c r="E428" s="89" t="s">
        <v>112</v>
      </c>
      <c r="F428" s="90" t="s">
        <v>664</v>
      </c>
      <c r="G428" s="91">
        <f t="shared" si="10"/>
        <v>200</v>
      </c>
      <c r="H428" s="91"/>
      <c r="I428" s="91">
        <v>200</v>
      </c>
      <c r="J428" s="105"/>
      <c r="K428" s="108"/>
    </row>
    <row r="429" spans="1:11" ht="20.100000000000001" customHeight="1">
      <c r="A429" s="159" t="s">
        <v>79</v>
      </c>
      <c r="B429" s="88" t="s">
        <v>120</v>
      </c>
      <c r="C429" s="83" t="s">
        <v>80</v>
      </c>
      <c r="D429" s="89" t="s">
        <v>672</v>
      </c>
      <c r="E429" s="89" t="s">
        <v>112</v>
      </c>
      <c r="F429" s="90" t="s">
        <v>673</v>
      </c>
      <c r="G429" s="91">
        <f t="shared" si="10"/>
        <v>150</v>
      </c>
      <c r="H429" s="91"/>
      <c r="I429" s="91">
        <v>150</v>
      </c>
      <c r="J429" s="105"/>
      <c r="K429" s="108"/>
    </row>
    <row r="430" spans="1:11" ht="20.100000000000001" customHeight="1">
      <c r="A430" s="159" t="s">
        <v>79</v>
      </c>
      <c r="B430" s="82"/>
      <c r="C430" s="83" t="s">
        <v>80</v>
      </c>
      <c r="D430" s="97" t="s">
        <v>186</v>
      </c>
      <c r="E430" s="97"/>
      <c r="F430" s="100"/>
      <c r="G430" s="86">
        <f t="shared" si="10"/>
        <v>500</v>
      </c>
      <c r="H430" s="86">
        <v>200</v>
      </c>
      <c r="I430" s="86">
        <v>300</v>
      </c>
      <c r="J430" s="104"/>
      <c r="K430" s="108"/>
    </row>
    <row r="431" spans="1:11" ht="20.100000000000001" customHeight="1">
      <c r="A431" s="159" t="s">
        <v>79</v>
      </c>
      <c r="B431" s="88" t="s">
        <v>240</v>
      </c>
      <c r="C431" s="83" t="s">
        <v>80</v>
      </c>
      <c r="D431" s="89" t="s">
        <v>674</v>
      </c>
      <c r="E431" s="89" t="s">
        <v>189</v>
      </c>
      <c r="F431" s="90" t="s">
        <v>673</v>
      </c>
      <c r="G431" s="91">
        <f t="shared" si="10"/>
        <v>200</v>
      </c>
      <c r="H431" s="91">
        <v>200</v>
      </c>
      <c r="I431" s="91"/>
      <c r="J431" s="105"/>
      <c r="K431" s="108"/>
    </row>
    <row r="432" spans="1:11" ht="20.100000000000001" customHeight="1">
      <c r="A432" s="159" t="s">
        <v>79</v>
      </c>
      <c r="B432" s="88" t="s">
        <v>242</v>
      </c>
      <c r="C432" s="83" t="s">
        <v>80</v>
      </c>
      <c r="D432" s="89" t="s">
        <v>675</v>
      </c>
      <c r="E432" s="89" t="s">
        <v>189</v>
      </c>
      <c r="F432" s="90" t="s">
        <v>676</v>
      </c>
      <c r="G432" s="91">
        <f t="shared" si="10"/>
        <v>150</v>
      </c>
      <c r="H432" s="91"/>
      <c r="I432" s="91">
        <v>150</v>
      </c>
      <c r="J432" s="105"/>
      <c r="K432" s="108"/>
    </row>
    <row r="433" spans="1:11" ht="20.100000000000001" customHeight="1">
      <c r="A433" s="159" t="s">
        <v>79</v>
      </c>
      <c r="B433" s="88" t="s">
        <v>245</v>
      </c>
      <c r="C433" s="83" t="s">
        <v>80</v>
      </c>
      <c r="D433" s="89" t="s">
        <v>677</v>
      </c>
      <c r="E433" s="89" t="s">
        <v>189</v>
      </c>
      <c r="F433" s="90" t="s">
        <v>670</v>
      </c>
      <c r="G433" s="91">
        <f t="shared" si="10"/>
        <v>150</v>
      </c>
      <c r="H433" s="91"/>
      <c r="I433" s="91">
        <v>150</v>
      </c>
      <c r="J433" s="105"/>
      <c r="K433" s="108"/>
    </row>
    <row r="434" spans="1:11" ht="20.100000000000001" customHeight="1">
      <c r="A434" s="159" t="s">
        <v>79</v>
      </c>
      <c r="B434" s="82"/>
      <c r="C434" s="83" t="s">
        <v>80</v>
      </c>
      <c r="D434" s="97" t="s">
        <v>136</v>
      </c>
      <c r="E434" s="97"/>
      <c r="F434" s="100"/>
      <c r="G434" s="86">
        <f t="shared" si="10"/>
        <v>400</v>
      </c>
      <c r="H434" s="86">
        <v>400</v>
      </c>
      <c r="I434" s="86"/>
      <c r="J434" s="104"/>
      <c r="K434" s="108"/>
    </row>
    <row r="435" spans="1:11" ht="20.100000000000001" customHeight="1">
      <c r="A435" s="159" t="s">
        <v>79</v>
      </c>
      <c r="B435" s="88" t="s">
        <v>137</v>
      </c>
      <c r="C435" s="83" t="s">
        <v>80</v>
      </c>
      <c r="D435" s="89" t="s">
        <v>678</v>
      </c>
      <c r="E435" s="89" t="s">
        <v>139</v>
      </c>
      <c r="F435" s="90" t="s">
        <v>124</v>
      </c>
      <c r="G435" s="91">
        <f t="shared" si="10"/>
        <v>200</v>
      </c>
      <c r="H435" s="91">
        <v>200</v>
      </c>
      <c r="I435" s="91"/>
      <c r="J435" s="105"/>
      <c r="K435" s="108"/>
    </row>
    <row r="436" spans="1:11" ht="20.100000000000001" customHeight="1">
      <c r="A436" s="159" t="s">
        <v>79</v>
      </c>
      <c r="B436" s="88" t="s">
        <v>279</v>
      </c>
      <c r="C436" s="83" t="s">
        <v>80</v>
      </c>
      <c r="D436" s="89" t="s">
        <v>679</v>
      </c>
      <c r="E436" s="89" t="s">
        <v>139</v>
      </c>
      <c r="F436" s="90" t="s">
        <v>124</v>
      </c>
      <c r="G436" s="91">
        <f t="shared" si="10"/>
        <v>200</v>
      </c>
      <c r="H436" s="91">
        <v>200</v>
      </c>
      <c r="I436" s="91"/>
      <c r="J436" s="105"/>
      <c r="K436" s="108"/>
    </row>
    <row r="437" spans="1:11" ht="20.100000000000001" customHeight="1">
      <c r="A437" s="159" t="s">
        <v>79</v>
      </c>
      <c r="B437" s="82"/>
      <c r="C437" s="83" t="s">
        <v>80</v>
      </c>
      <c r="D437" s="97" t="s">
        <v>140</v>
      </c>
      <c r="E437" s="97"/>
      <c r="F437" s="100"/>
      <c r="G437" s="86">
        <f t="shared" si="10"/>
        <v>150</v>
      </c>
      <c r="H437" s="86"/>
      <c r="I437" s="86">
        <v>150</v>
      </c>
      <c r="J437" s="104"/>
      <c r="K437" s="108"/>
    </row>
    <row r="438" spans="1:11" ht="20.100000000000001" customHeight="1">
      <c r="A438" s="159" t="s">
        <v>79</v>
      </c>
      <c r="B438" s="88" t="s">
        <v>141</v>
      </c>
      <c r="C438" s="83" t="s">
        <v>80</v>
      </c>
      <c r="D438" s="89" t="s">
        <v>680</v>
      </c>
      <c r="E438" s="89" t="s">
        <v>143</v>
      </c>
      <c r="F438" s="90" t="s">
        <v>124</v>
      </c>
      <c r="G438" s="91">
        <f t="shared" si="10"/>
        <v>150</v>
      </c>
      <c r="H438" s="91"/>
      <c r="I438" s="91">
        <v>150</v>
      </c>
      <c r="J438" s="105"/>
      <c r="K438" s="108"/>
    </row>
    <row r="439" spans="1:11" ht="20.100000000000001" customHeight="1">
      <c r="A439" s="159" t="s">
        <v>81</v>
      </c>
      <c r="B439" s="88"/>
      <c r="C439" s="83" t="s">
        <v>82</v>
      </c>
      <c r="D439" s="84" t="s">
        <v>681</v>
      </c>
      <c r="E439" s="84"/>
      <c r="F439" s="90"/>
      <c r="G439" s="86">
        <f t="shared" si="10"/>
        <v>1800</v>
      </c>
      <c r="H439" s="86">
        <v>900</v>
      </c>
      <c r="I439" s="86">
        <v>900</v>
      </c>
      <c r="J439" s="104"/>
      <c r="K439" s="108"/>
    </row>
    <row r="440" spans="1:11" ht="20.100000000000001" customHeight="1">
      <c r="A440" s="159" t="s">
        <v>81</v>
      </c>
      <c r="B440" s="82"/>
      <c r="C440" s="83" t="s">
        <v>82</v>
      </c>
      <c r="D440" s="97" t="s">
        <v>109</v>
      </c>
      <c r="E440" s="97"/>
      <c r="F440" s="100"/>
      <c r="G440" s="86">
        <f t="shared" si="10"/>
        <v>1050</v>
      </c>
      <c r="H440" s="86">
        <v>650</v>
      </c>
      <c r="I440" s="86">
        <v>400</v>
      </c>
      <c r="J440" s="104"/>
      <c r="K440" s="108"/>
    </row>
    <row r="441" spans="1:11" ht="20.100000000000001" customHeight="1">
      <c r="A441" s="159" t="s">
        <v>81</v>
      </c>
      <c r="B441" s="88" t="s">
        <v>318</v>
      </c>
      <c r="C441" s="83" t="s">
        <v>82</v>
      </c>
      <c r="D441" s="89" t="s">
        <v>682</v>
      </c>
      <c r="E441" s="89" t="s">
        <v>112</v>
      </c>
      <c r="F441" s="90" t="s">
        <v>683</v>
      </c>
      <c r="G441" s="91">
        <f t="shared" si="10"/>
        <v>200</v>
      </c>
      <c r="H441" s="91">
        <v>200</v>
      </c>
      <c r="I441" s="91"/>
      <c r="J441" s="105"/>
      <c r="K441" s="108"/>
    </row>
    <row r="442" spans="1:11" ht="20.100000000000001" customHeight="1">
      <c r="A442" s="159" t="s">
        <v>81</v>
      </c>
      <c r="B442" s="88" t="s">
        <v>290</v>
      </c>
      <c r="C442" s="83" t="s">
        <v>82</v>
      </c>
      <c r="D442" s="89" t="s">
        <v>684</v>
      </c>
      <c r="E442" s="89" t="s">
        <v>112</v>
      </c>
      <c r="F442" s="90" t="s">
        <v>124</v>
      </c>
      <c r="G442" s="91">
        <f t="shared" si="10"/>
        <v>250</v>
      </c>
      <c r="H442" s="91">
        <v>250</v>
      </c>
      <c r="I442" s="91"/>
      <c r="J442" s="105"/>
      <c r="K442" s="108"/>
    </row>
    <row r="443" spans="1:11" ht="20.100000000000001" customHeight="1">
      <c r="A443" s="159" t="s">
        <v>81</v>
      </c>
      <c r="B443" s="88" t="s">
        <v>160</v>
      </c>
      <c r="C443" s="83" t="s">
        <v>82</v>
      </c>
      <c r="D443" s="89" t="s">
        <v>685</v>
      </c>
      <c r="E443" s="89" t="s">
        <v>112</v>
      </c>
      <c r="F443" s="90" t="s">
        <v>686</v>
      </c>
      <c r="G443" s="91">
        <f t="shared" si="10"/>
        <v>200</v>
      </c>
      <c r="H443" s="91">
        <v>200</v>
      </c>
      <c r="I443" s="91"/>
      <c r="J443" s="105"/>
      <c r="K443" s="108"/>
    </row>
    <row r="444" spans="1:11" ht="20.100000000000001" customHeight="1">
      <c r="A444" s="159" t="s">
        <v>81</v>
      </c>
      <c r="B444" s="88" t="s">
        <v>110</v>
      </c>
      <c r="C444" s="83" t="s">
        <v>82</v>
      </c>
      <c r="D444" s="89" t="s">
        <v>687</v>
      </c>
      <c r="E444" s="89" t="s">
        <v>112</v>
      </c>
      <c r="F444" s="90" t="s">
        <v>688</v>
      </c>
      <c r="G444" s="91">
        <f t="shared" si="10"/>
        <v>100</v>
      </c>
      <c r="H444" s="91"/>
      <c r="I444" s="91">
        <v>100</v>
      </c>
      <c r="J444" s="105"/>
      <c r="K444" s="108"/>
    </row>
    <row r="445" spans="1:11" ht="20.100000000000001" customHeight="1">
      <c r="A445" s="159" t="s">
        <v>81</v>
      </c>
      <c r="B445" s="88" t="s">
        <v>114</v>
      </c>
      <c r="C445" s="83" t="s">
        <v>82</v>
      </c>
      <c r="D445" s="89" t="s">
        <v>689</v>
      </c>
      <c r="E445" s="89" t="s">
        <v>112</v>
      </c>
      <c r="F445" s="90" t="s">
        <v>690</v>
      </c>
      <c r="G445" s="91">
        <f t="shared" si="10"/>
        <v>300</v>
      </c>
      <c r="H445" s="91"/>
      <c r="I445" s="91">
        <v>300</v>
      </c>
      <c r="J445" s="105"/>
      <c r="K445" s="108"/>
    </row>
    <row r="446" spans="1:11" ht="20.100000000000001" customHeight="1">
      <c r="A446" s="159" t="s">
        <v>81</v>
      </c>
      <c r="B446" s="82"/>
      <c r="C446" s="83" t="s">
        <v>82</v>
      </c>
      <c r="D446" s="97" t="s">
        <v>186</v>
      </c>
      <c r="E446" s="97"/>
      <c r="F446" s="100"/>
      <c r="G446" s="86">
        <f t="shared" si="10"/>
        <v>200</v>
      </c>
      <c r="H446" s="86">
        <v>0</v>
      </c>
      <c r="I446" s="86">
        <v>200</v>
      </c>
      <c r="J446" s="104"/>
      <c r="K446" s="108"/>
    </row>
    <row r="447" spans="1:11" ht="20.100000000000001" customHeight="1">
      <c r="A447" s="159" t="s">
        <v>81</v>
      </c>
      <c r="B447" s="88" t="s">
        <v>240</v>
      </c>
      <c r="C447" s="83" t="s">
        <v>82</v>
      </c>
      <c r="D447" s="89" t="s">
        <v>691</v>
      </c>
      <c r="E447" s="89" t="s">
        <v>189</v>
      </c>
      <c r="F447" s="90" t="s">
        <v>692</v>
      </c>
      <c r="G447" s="91">
        <f t="shared" si="10"/>
        <v>200</v>
      </c>
      <c r="H447" s="91"/>
      <c r="I447" s="91">
        <v>200</v>
      </c>
      <c r="J447" s="105"/>
      <c r="K447" s="108"/>
    </row>
    <row r="448" spans="1:11" ht="20.100000000000001" customHeight="1">
      <c r="A448" s="159" t="s">
        <v>81</v>
      </c>
      <c r="B448" s="82"/>
      <c r="C448" s="83" t="s">
        <v>82</v>
      </c>
      <c r="D448" s="97" t="s">
        <v>136</v>
      </c>
      <c r="E448" s="97"/>
      <c r="F448" s="100"/>
      <c r="G448" s="86">
        <f t="shared" si="10"/>
        <v>400</v>
      </c>
      <c r="H448" s="86">
        <v>100</v>
      </c>
      <c r="I448" s="86">
        <v>300</v>
      </c>
      <c r="J448" s="104"/>
      <c r="K448" s="108"/>
    </row>
    <row r="449" spans="1:11" ht="20.100000000000001" customHeight="1">
      <c r="A449" s="159" t="s">
        <v>81</v>
      </c>
      <c r="B449" s="88" t="s">
        <v>216</v>
      </c>
      <c r="C449" s="83" t="s">
        <v>82</v>
      </c>
      <c r="D449" s="89" t="s">
        <v>693</v>
      </c>
      <c r="E449" s="89" t="s">
        <v>139</v>
      </c>
      <c r="F449" s="90" t="s">
        <v>124</v>
      </c>
      <c r="G449" s="91">
        <f t="shared" si="10"/>
        <v>100</v>
      </c>
      <c r="H449" s="91">
        <v>100</v>
      </c>
      <c r="I449" s="91"/>
      <c r="J449" s="105"/>
      <c r="K449" s="108"/>
    </row>
    <row r="450" spans="1:11" ht="20.100000000000001" customHeight="1">
      <c r="A450" s="159" t="s">
        <v>81</v>
      </c>
      <c r="B450" s="88" t="s">
        <v>218</v>
      </c>
      <c r="C450" s="83" t="s">
        <v>82</v>
      </c>
      <c r="D450" s="89" t="s">
        <v>694</v>
      </c>
      <c r="E450" s="89" t="s">
        <v>139</v>
      </c>
      <c r="F450" s="90" t="s">
        <v>124</v>
      </c>
      <c r="G450" s="91">
        <f t="shared" si="10"/>
        <v>300</v>
      </c>
      <c r="H450" s="91">
        <v>0</v>
      </c>
      <c r="I450" s="91">
        <v>300</v>
      </c>
      <c r="J450" s="105"/>
      <c r="K450" s="108"/>
    </row>
    <row r="451" spans="1:11" ht="20.100000000000001" customHeight="1">
      <c r="A451" s="159" t="s">
        <v>81</v>
      </c>
      <c r="B451" s="82"/>
      <c r="C451" s="83" t="s">
        <v>82</v>
      </c>
      <c r="D451" s="97" t="s">
        <v>140</v>
      </c>
      <c r="E451" s="97"/>
      <c r="F451" s="100"/>
      <c r="G451" s="86">
        <f t="shared" si="10"/>
        <v>150</v>
      </c>
      <c r="H451" s="86">
        <v>150</v>
      </c>
      <c r="I451" s="86">
        <v>0</v>
      </c>
      <c r="J451" s="104"/>
      <c r="K451" s="108"/>
    </row>
    <row r="452" spans="1:11" ht="20.100000000000001" customHeight="1">
      <c r="A452" s="159" t="s">
        <v>81</v>
      </c>
      <c r="B452" s="88" t="s">
        <v>342</v>
      </c>
      <c r="C452" s="83" t="s">
        <v>82</v>
      </c>
      <c r="D452" s="89" t="s">
        <v>695</v>
      </c>
      <c r="E452" s="89" t="s">
        <v>143</v>
      </c>
      <c r="F452" s="90" t="s">
        <v>124</v>
      </c>
      <c r="G452" s="91">
        <f t="shared" si="10"/>
        <v>150</v>
      </c>
      <c r="H452" s="91">
        <v>150</v>
      </c>
      <c r="I452" s="91"/>
      <c r="J452" s="105"/>
      <c r="K452" s="108"/>
    </row>
    <row r="453" spans="1:11" ht="20.100000000000001" customHeight="1">
      <c r="A453" s="159" t="s">
        <v>83</v>
      </c>
      <c r="B453" s="88"/>
      <c r="C453" s="83" t="s">
        <v>84</v>
      </c>
      <c r="D453" s="84" t="s">
        <v>696</v>
      </c>
      <c r="E453" s="84"/>
      <c r="F453" s="90"/>
      <c r="G453" s="86">
        <f t="shared" si="10"/>
        <v>1800</v>
      </c>
      <c r="H453" s="86">
        <v>900</v>
      </c>
      <c r="I453" s="86">
        <v>900</v>
      </c>
      <c r="J453" s="104"/>
      <c r="K453" s="108"/>
    </row>
    <row r="454" spans="1:11" ht="20.100000000000001" customHeight="1">
      <c r="A454" s="159" t="s">
        <v>83</v>
      </c>
      <c r="B454" s="82"/>
      <c r="C454" s="83" t="s">
        <v>84</v>
      </c>
      <c r="D454" s="97" t="s">
        <v>109</v>
      </c>
      <c r="E454" s="97"/>
      <c r="F454" s="100"/>
      <c r="G454" s="86">
        <f t="shared" si="10"/>
        <v>1160</v>
      </c>
      <c r="H454" s="86">
        <v>680</v>
      </c>
      <c r="I454" s="86">
        <v>480</v>
      </c>
      <c r="J454" s="104"/>
      <c r="K454" s="108"/>
    </row>
    <row r="455" spans="1:11" ht="20.100000000000001" customHeight="1">
      <c r="A455" s="159" t="s">
        <v>83</v>
      </c>
      <c r="B455" s="88" t="s">
        <v>160</v>
      </c>
      <c r="C455" s="83" t="s">
        <v>84</v>
      </c>
      <c r="D455" s="89" t="s">
        <v>697</v>
      </c>
      <c r="E455" s="89" t="s">
        <v>112</v>
      </c>
      <c r="F455" s="90" t="s">
        <v>621</v>
      </c>
      <c r="G455" s="91">
        <f t="shared" si="10"/>
        <v>120</v>
      </c>
      <c r="H455" s="91">
        <v>120</v>
      </c>
      <c r="I455" s="91"/>
      <c r="J455" s="105"/>
      <c r="K455" s="108"/>
    </row>
    <row r="456" spans="1:11" ht="20.100000000000001" customHeight="1">
      <c r="A456" s="159" t="s">
        <v>83</v>
      </c>
      <c r="B456" s="88" t="s">
        <v>110</v>
      </c>
      <c r="C456" s="83" t="s">
        <v>84</v>
      </c>
      <c r="D456" s="89" t="s">
        <v>698</v>
      </c>
      <c r="E456" s="89" t="s">
        <v>112</v>
      </c>
      <c r="F456" s="90" t="s">
        <v>699</v>
      </c>
      <c r="G456" s="91">
        <f t="shared" si="10"/>
        <v>120</v>
      </c>
      <c r="H456" s="91">
        <v>120</v>
      </c>
      <c r="I456" s="91"/>
      <c r="J456" s="105"/>
      <c r="K456" s="108"/>
    </row>
    <row r="457" spans="1:11" ht="20.100000000000001" customHeight="1">
      <c r="A457" s="159" t="s">
        <v>83</v>
      </c>
      <c r="B457" s="88" t="s">
        <v>114</v>
      </c>
      <c r="C457" s="83" t="s">
        <v>84</v>
      </c>
      <c r="D457" s="89" t="s">
        <v>700</v>
      </c>
      <c r="E457" s="89" t="s">
        <v>112</v>
      </c>
      <c r="F457" s="90" t="s">
        <v>701</v>
      </c>
      <c r="G457" s="91">
        <f t="shared" si="10"/>
        <v>120</v>
      </c>
      <c r="H457" s="91">
        <v>120</v>
      </c>
      <c r="I457" s="91"/>
      <c r="J457" s="105"/>
      <c r="K457" s="108"/>
    </row>
    <row r="458" spans="1:11" ht="20.100000000000001" customHeight="1">
      <c r="A458" s="159" t="s">
        <v>83</v>
      </c>
      <c r="B458" s="88" t="s">
        <v>117</v>
      </c>
      <c r="C458" s="83" t="s">
        <v>84</v>
      </c>
      <c r="D458" s="89" t="s">
        <v>702</v>
      </c>
      <c r="E458" s="89" t="s">
        <v>112</v>
      </c>
      <c r="F458" s="90" t="s">
        <v>703</v>
      </c>
      <c r="G458" s="91">
        <f t="shared" si="10"/>
        <v>120</v>
      </c>
      <c r="H458" s="91">
        <v>120</v>
      </c>
      <c r="I458" s="91"/>
      <c r="J458" s="105"/>
      <c r="K458" s="108"/>
    </row>
    <row r="459" spans="1:11" ht="20.100000000000001" customHeight="1">
      <c r="A459" s="159" t="s">
        <v>83</v>
      </c>
      <c r="B459" s="88" t="s">
        <v>120</v>
      </c>
      <c r="C459" s="83" t="s">
        <v>84</v>
      </c>
      <c r="D459" s="89" t="s">
        <v>704</v>
      </c>
      <c r="E459" s="89" t="s">
        <v>112</v>
      </c>
      <c r="F459" s="90" t="s">
        <v>705</v>
      </c>
      <c r="G459" s="91">
        <f t="shared" si="10"/>
        <v>100</v>
      </c>
      <c r="H459" s="91">
        <v>100</v>
      </c>
      <c r="I459" s="91"/>
      <c r="J459" s="105"/>
      <c r="K459" s="108"/>
    </row>
    <row r="460" spans="1:11" ht="20.100000000000001" customHeight="1">
      <c r="A460" s="159" t="s">
        <v>83</v>
      </c>
      <c r="B460" s="88" t="s">
        <v>122</v>
      </c>
      <c r="C460" s="83" t="s">
        <v>84</v>
      </c>
      <c r="D460" s="89" t="s">
        <v>706</v>
      </c>
      <c r="E460" s="89" t="s">
        <v>112</v>
      </c>
      <c r="F460" s="90" t="s">
        <v>707</v>
      </c>
      <c r="G460" s="91">
        <f t="shared" si="10"/>
        <v>100</v>
      </c>
      <c r="H460" s="91">
        <v>100</v>
      </c>
      <c r="I460" s="91"/>
      <c r="J460" s="105"/>
      <c r="K460" s="108"/>
    </row>
    <row r="461" spans="1:11" ht="20.100000000000001" customHeight="1">
      <c r="A461" s="159" t="s">
        <v>83</v>
      </c>
      <c r="B461" s="88" t="s">
        <v>125</v>
      </c>
      <c r="C461" s="83" t="s">
        <v>84</v>
      </c>
      <c r="D461" s="89" t="s">
        <v>708</v>
      </c>
      <c r="E461" s="89" t="s">
        <v>112</v>
      </c>
      <c r="F461" s="90" t="s">
        <v>709</v>
      </c>
      <c r="G461" s="91">
        <f t="shared" si="10"/>
        <v>180</v>
      </c>
      <c r="H461" s="91"/>
      <c r="I461" s="91">
        <v>180</v>
      </c>
      <c r="J461" s="105"/>
      <c r="K461" s="108"/>
    </row>
    <row r="462" spans="1:11" ht="20.100000000000001" customHeight="1">
      <c r="A462" s="159" t="s">
        <v>83</v>
      </c>
      <c r="B462" s="88" t="s">
        <v>127</v>
      </c>
      <c r="C462" s="83" t="s">
        <v>84</v>
      </c>
      <c r="D462" s="89" t="s">
        <v>710</v>
      </c>
      <c r="E462" s="89" t="s">
        <v>112</v>
      </c>
      <c r="F462" s="90" t="s">
        <v>711</v>
      </c>
      <c r="G462" s="91">
        <f t="shared" si="10"/>
        <v>150</v>
      </c>
      <c r="H462" s="91"/>
      <c r="I462" s="91">
        <v>150</v>
      </c>
      <c r="J462" s="105"/>
      <c r="K462" s="108"/>
    </row>
    <row r="463" spans="1:11" ht="20.100000000000001" customHeight="1">
      <c r="A463" s="159" t="s">
        <v>83</v>
      </c>
      <c r="B463" s="88" t="s">
        <v>129</v>
      </c>
      <c r="C463" s="83" t="s">
        <v>84</v>
      </c>
      <c r="D463" s="89" t="s">
        <v>712</v>
      </c>
      <c r="E463" s="89" t="s">
        <v>112</v>
      </c>
      <c r="F463" s="90" t="s">
        <v>713</v>
      </c>
      <c r="G463" s="91">
        <f t="shared" si="10"/>
        <v>150</v>
      </c>
      <c r="H463" s="91"/>
      <c r="I463" s="91">
        <v>150</v>
      </c>
      <c r="J463" s="105"/>
      <c r="K463" s="108"/>
    </row>
    <row r="464" spans="1:11" ht="20.100000000000001" customHeight="1">
      <c r="A464" s="159" t="s">
        <v>83</v>
      </c>
      <c r="B464" s="82"/>
      <c r="C464" s="83" t="s">
        <v>84</v>
      </c>
      <c r="D464" s="97" t="s">
        <v>186</v>
      </c>
      <c r="E464" s="97"/>
      <c r="F464" s="100"/>
      <c r="G464" s="86">
        <f t="shared" si="10"/>
        <v>150</v>
      </c>
      <c r="H464" s="86">
        <v>0</v>
      </c>
      <c r="I464" s="86">
        <v>150</v>
      </c>
      <c r="J464" s="104"/>
      <c r="K464" s="108"/>
    </row>
    <row r="465" spans="1:11" ht="20.100000000000001" customHeight="1">
      <c r="A465" s="159" t="s">
        <v>83</v>
      </c>
      <c r="B465" s="88" t="s">
        <v>240</v>
      </c>
      <c r="C465" s="83" t="s">
        <v>84</v>
      </c>
      <c r="D465" s="89" t="s">
        <v>714</v>
      </c>
      <c r="E465" s="89" t="s">
        <v>189</v>
      </c>
      <c r="F465" s="90" t="s">
        <v>124</v>
      </c>
      <c r="G465" s="91">
        <f t="shared" si="10"/>
        <v>150</v>
      </c>
      <c r="H465" s="91">
        <v>0</v>
      </c>
      <c r="I465" s="91">
        <v>150</v>
      </c>
      <c r="J465" s="105"/>
      <c r="K465" s="108"/>
    </row>
    <row r="466" spans="1:11" ht="20.100000000000001" customHeight="1">
      <c r="A466" s="159" t="s">
        <v>83</v>
      </c>
      <c r="B466" s="82"/>
      <c r="C466" s="83" t="s">
        <v>84</v>
      </c>
      <c r="D466" s="97" t="s">
        <v>136</v>
      </c>
      <c r="E466" s="97"/>
      <c r="F466" s="100"/>
      <c r="G466" s="86">
        <f t="shared" si="10"/>
        <v>390</v>
      </c>
      <c r="H466" s="86">
        <v>120</v>
      </c>
      <c r="I466" s="86">
        <v>270</v>
      </c>
      <c r="J466" s="104"/>
      <c r="K466" s="108"/>
    </row>
    <row r="467" spans="1:11" ht="20.100000000000001" customHeight="1">
      <c r="A467" s="159" t="s">
        <v>83</v>
      </c>
      <c r="B467" s="88" t="s">
        <v>279</v>
      </c>
      <c r="C467" s="83" t="s">
        <v>84</v>
      </c>
      <c r="D467" s="89" t="s">
        <v>715</v>
      </c>
      <c r="E467" s="89" t="s">
        <v>139</v>
      </c>
      <c r="F467" s="90" t="s">
        <v>124</v>
      </c>
      <c r="G467" s="91">
        <f t="shared" ref="G467:G505" si="11">SUM(H467:J467)</f>
        <v>120</v>
      </c>
      <c r="H467" s="91">
        <v>120</v>
      </c>
      <c r="I467" s="91"/>
      <c r="J467" s="105"/>
      <c r="K467" s="108"/>
    </row>
    <row r="468" spans="1:11" ht="20.100000000000001" customHeight="1">
      <c r="A468" s="159" t="s">
        <v>83</v>
      </c>
      <c r="B468" s="88" t="s">
        <v>281</v>
      </c>
      <c r="C468" s="83" t="s">
        <v>84</v>
      </c>
      <c r="D468" s="89" t="s">
        <v>716</v>
      </c>
      <c r="E468" s="89" t="s">
        <v>139</v>
      </c>
      <c r="F468" s="90" t="s">
        <v>124</v>
      </c>
      <c r="G468" s="91">
        <f t="shared" si="11"/>
        <v>150</v>
      </c>
      <c r="H468" s="91"/>
      <c r="I468" s="91">
        <v>150</v>
      </c>
      <c r="J468" s="105"/>
      <c r="K468" s="108"/>
    </row>
    <row r="469" spans="1:11" ht="20.100000000000001" customHeight="1">
      <c r="A469" s="159" t="s">
        <v>83</v>
      </c>
      <c r="B469" s="88" t="s">
        <v>283</v>
      </c>
      <c r="C469" s="83" t="s">
        <v>84</v>
      </c>
      <c r="D469" s="89" t="s">
        <v>717</v>
      </c>
      <c r="E469" s="89" t="s">
        <v>139</v>
      </c>
      <c r="F469" s="90" t="s">
        <v>124</v>
      </c>
      <c r="G469" s="91">
        <f t="shared" si="11"/>
        <v>120</v>
      </c>
      <c r="H469" s="91"/>
      <c r="I469" s="91">
        <v>120</v>
      </c>
      <c r="J469" s="105"/>
      <c r="K469" s="108"/>
    </row>
    <row r="470" spans="1:11" ht="20.100000000000001" customHeight="1">
      <c r="A470" s="159" t="s">
        <v>83</v>
      </c>
      <c r="B470" s="82"/>
      <c r="C470" s="83" t="s">
        <v>84</v>
      </c>
      <c r="D470" s="97" t="s">
        <v>140</v>
      </c>
      <c r="E470" s="97"/>
      <c r="F470" s="100"/>
      <c r="G470" s="86">
        <f t="shared" si="11"/>
        <v>100</v>
      </c>
      <c r="H470" s="86">
        <v>100</v>
      </c>
      <c r="I470" s="86">
        <v>0</v>
      </c>
      <c r="J470" s="104"/>
      <c r="K470" s="108"/>
    </row>
    <row r="471" spans="1:11" ht="20.100000000000001" customHeight="1">
      <c r="A471" s="159" t="s">
        <v>83</v>
      </c>
      <c r="B471" s="88" t="s">
        <v>342</v>
      </c>
      <c r="C471" s="83" t="s">
        <v>84</v>
      </c>
      <c r="D471" s="89" t="s">
        <v>718</v>
      </c>
      <c r="E471" s="89" t="s">
        <v>143</v>
      </c>
      <c r="F471" s="90" t="s">
        <v>719</v>
      </c>
      <c r="G471" s="91">
        <f t="shared" si="11"/>
        <v>100</v>
      </c>
      <c r="H471" s="91">
        <v>100</v>
      </c>
      <c r="I471" s="91"/>
      <c r="J471" s="105"/>
      <c r="K471" s="108"/>
    </row>
    <row r="472" spans="1:11" ht="20.100000000000001" customHeight="1">
      <c r="A472" s="159" t="s">
        <v>85</v>
      </c>
      <c r="B472" s="88"/>
      <c r="C472" s="83" t="s">
        <v>86</v>
      </c>
      <c r="D472" s="84" t="s">
        <v>720</v>
      </c>
      <c r="E472" s="84"/>
      <c r="F472" s="90"/>
      <c r="G472" s="86">
        <f t="shared" si="11"/>
        <v>1800</v>
      </c>
      <c r="H472" s="86">
        <v>900</v>
      </c>
      <c r="I472" s="86">
        <v>900</v>
      </c>
      <c r="J472" s="104"/>
      <c r="K472" s="108"/>
    </row>
    <row r="473" spans="1:11" ht="20.100000000000001" customHeight="1">
      <c r="A473" s="159" t="s">
        <v>85</v>
      </c>
      <c r="B473" s="82"/>
      <c r="C473" s="83" t="s">
        <v>86</v>
      </c>
      <c r="D473" s="97" t="s">
        <v>109</v>
      </c>
      <c r="E473" s="97"/>
      <c r="F473" s="100"/>
      <c r="G473" s="86">
        <f t="shared" si="11"/>
        <v>1800</v>
      </c>
      <c r="H473" s="86">
        <v>900</v>
      </c>
      <c r="I473" s="86">
        <v>900</v>
      </c>
      <c r="J473" s="104"/>
      <c r="K473" s="108"/>
    </row>
    <row r="474" spans="1:11" ht="20.100000000000001" customHeight="1">
      <c r="A474" s="159" t="s">
        <v>85</v>
      </c>
      <c r="B474" s="88" t="s">
        <v>160</v>
      </c>
      <c r="C474" s="83" t="s">
        <v>86</v>
      </c>
      <c r="D474" s="89" t="s">
        <v>721</v>
      </c>
      <c r="E474" s="89" t="s">
        <v>112</v>
      </c>
      <c r="F474" s="90" t="s">
        <v>335</v>
      </c>
      <c r="G474" s="91">
        <f t="shared" si="11"/>
        <v>300</v>
      </c>
      <c r="H474" s="91">
        <v>300</v>
      </c>
      <c r="I474" s="91"/>
      <c r="J474" s="105"/>
      <c r="K474" s="108"/>
    </row>
    <row r="475" spans="1:11" ht="20.100000000000001" customHeight="1">
      <c r="A475" s="159" t="s">
        <v>85</v>
      </c>
      <c r="B475" s="88" t="s">
        <v>110</v>
      </c>
      <c r="C475" s="83" t="s">
        <v>86</v>
      </c>
      <c r="D475" s="89" t="s">
        <v>722</v>
      </c>
      <c r="E475" s="89" t="s">
        <v>112</v>
      </c>
      <c r="F475" s="90" t="s">
        <v>458</v>
      </c>
      <c r="G475" s="91">
        <f t="shared" si="11"/>
        <v>250</v>
      </c>
      <c r="H475" s="91">
        <v>250</v>
      </c>
      <c r="I475" s="91"/>
      <c r="J475" s="105"/>
      <c r="K475" s="108"/>
    </row>
    <row r="476" spans="1:11" ht="20.100000000000001" customHeight="1">
      <c r="A476" s="159" t="s">
        <v>85</v>
      </c>
      <c r="B476" s="88" t="s">
        <v>114</v>
      </c>
      <c r="C476" s="83" t="s">
        <v>86</v>
      </c>
      <c r="D476" s="89" t="s">
        <v>723</v>
      </c>
      <c r="E476" s="89" t="s">
        <v>112</v>
      </c>
      <c r="F476" s="90" t="s">
        <v>190</v>
      </c>
      <c r="G476" s="91">
        <f t="shared" si="11"/>
        <v>150</v>
      </c>
      <c r="H476" s="91">
        <v>150</v>
      </c>
      <c r="I476" s="91"/>
      <c r="J476" s="105"/>
      <c r="K476" s="108"/>
    </row>
    <row r="477" spans="1:11" ht="20.100000000000001" customHeight="1">
      <c r="A477" s="159" t="s">
        <v>85</v>
      </c>
      <c r="B477" s="88" t="s">
        <v>117</v>
      </c>
      <c r="C477" s="83" t="s">
        <v>86</v>
      </c>
      <c r="D477" s="89" t="s">
        <v>724</v>
      </c>
      <c r="E477" s="89" t="s">
        <v>112</v>
      </c>
      <c r="F477" s="90" t="s">
        <v>458</v>
      </c>
      <c r="G477" s="91">
        <f t="shared" si="11"/>
        <v>200</v>
      </c>
      <c r="H477" s="91">
        <v>200</v>
      </c>
      <c r="I477" s="91"/>
      <c r="J477" s="105"/>
      <c r="K477" s="108"/>
    </row>
    <row r="478" spans="1:11" ht="20.100000000000001" customHeight="1">
      <c r="A478" s="159" t="s">
        <v>85</v>
      </c>
      <c r="B478" s="88" t="s">
        <v>120</v>
      </c>
      <c r="C478" s="83" t="s">
        <v>86</v>
      </c>
      <c r="D478" s="89" t="s">
        <v>725</v>
      </c>
      <c r="E478" s="89" t="s">
        <v>112</v>
      </c>
      <c r="F478" s="90" t="s">
        <v>726</v>
      </c>
      <c r="G478" s="91">
        <f t="shared" si="11"/>
        <v>200</v>
      </c>
      <c r="H478" s="91"/>
      <c r="I478" s="91">
        <v>200</v>
      </c>
      <c r="J478" s="105"/>
      <c r="K478" s="108"/>
    </row>
    <row r="479" spans="1:11" ht="20.100000000000001" customHeight="1">
      <c r="A479" s="159" t="s">
        <v>85</v>
      </c>
      <c r="B479" s="88" t="s">
        <v>122</v>
      </c>
      <c r="C479" s="83" t="s">
        <v>86</v>
      </c>
      <c r="D479" s="89" t="s">
        <v>727</v>
      </c>
      <c r="E479" s="89" t="s">
        <v>112</v>
      </c>
      <c r="F479" s="111" t="s">
        <v>728</v>
      </c>
      <c r="G479" s="91">
        <f t="shared" si="11"/>
        <v>300</v>
      </c>
      <c r="H479" s="91"/>
      <c r="I479" s="91">
        <v>300</v>
      </c>
      <c r="J479" s="105"/>
      <c r="K479" s="108"/>
    </row>
    <row r="480" spans="1:11" ht="20.100000000000001" customHeight="1">
      <c r="A480" s="159" t="s">
        <v>85</v>
      </c>
      <c r="B480" s="88" t="s">
        <v>125</v>
      </c>
      <c r="C480" s="83" t="s">
        <v>86</v>
      </c>
      <c r="D480" s="89" t="s">
        <v>729</v>
      </c>
      <c r="E480" s="89" t="s">
        <v>112</v>
      </c>
      <c r="F480" s="111" t="s">
        <v>593</v>
      </c>
      <c r="G480" s="91">
        <f t="shared" si="11"/>
        <v>400</v>
      </c>
      <c r="H480" s="91"/>
      <c r="I480" s="91">
        <v>400</v>
      </c>
      <c r="J480" s="105"/>
      <c r="K480" s="108"/>
    </row>
    <row r="481" spans="1:11" ht="20.100000000000001" customHeight="1">
      <c r="A481" s="159" t="s">
        <v>87</v>
      </c>
      <c r="B481" s="88"/>
      <c r="C481" s="83" t="s">
        <v>88</v>
      </c>
      <c r="D481" s="84" t="s">
        <v>730</v>
      </c>
      <c r="E481" s="84"/>
      <c r="F481" s="90"/>
      <c r="G481" s="86">
        <f t="shared" si="11"/>
        <v>1800</v>
      </c>
      <c r="H481" s="86">
        <v>900</v>
      </c>
      <c r="I481" s="86">
        <v>900</v>
      </c>
      <c r="J481" s="104"/>
      <c r="K481" s="108"/>
    </row>
    <row r="482" spans="1:11" ht="20.100000000000001" customHeight="1">
      <c r="A482" s="159" t="s">
        <v>87</v>
      </c>
      <c r="B482" s="82"/>
      <c r="C482" s="83" t="s">
        <v>88</v>
      </c>
      <c r="D482" s="97" t="s">
        <v>109</v>
      </c>
      <c r="E482" s="97"/>
      <c r="F482" s="100"/>
      <c r="G482" s="86">
        <f t="shared" si="11"/>
        <v>1650</v>
      </c>
      <c r="H482" s="86">
        <v>900</v>
      </c>
      <c r="I482" s="86">
        <v>750</v>
      </c>
      <c r="J482" s="104"/>
      <c r="K482" s="108"/>
    </row>
    <row r="483" spans="1:11" ht="20.100000000000001" customHeight="1">
      <c r="A483" s="159" t="s">
        <v>87</v>
      </c>
      <c r="B483" s="88" t="s">
        <v>160</v>
      </c>
      <c r="C483" s="83" t="s">
        <v>88</v>
      </c>
      <c r="D483" s="89" t="s">
        <v>731</v>
      </c>
      <c r="E483" s="89" t="s">
        <v>112</v>
      </c>
      <c r="F483" s="90" t="s">
        <v>124</v>
      </c>
      <c r="G483" s="91">
        <f t="shared" si="11"/>
        <v>200</v>
      </c>
      <c r="H483" s="91">
        <v>200</v>
      </c>
      <c r="I483" s="91"/>
      <c r="J483" s="105"/>
      <c r="K483" s="108"/>
    </row>
    <row r="484" spans="1:11" ht="20.100000000000001" customHeight="1">
      <c r="A484" s="159" t="s">
        <v>87</v>
      </c>
      <c r="B484" s="88" t="s">
        <v>110</v>
      </c>
      <c r="C484" s="83" t="s">
        <v>88</v>
      </c>
      <c r="D484" s="89" t="s">
        <v>732</v>
      </c>
      <c r="E484" s="89" t="s">
        <v>112</v>
      </c>
      <c r="F484" s="90" t="s">
        <v>733</v>
      </c>
      <c r="G484" s="91">
        <f t="shared" si="11"/>
        <v>200</v>
      </c>
      <c r="H484" s="91">
        <v>200</v>
      </c>
      <c r="I484" s="91"/>
      <c r="J484" s="105"/>
      <c r="K484" s="108"/>
    </row>
    <row r="485" spans="1:11" ht="20.100000000000001" customHeight="1">
      <c r="A485" s="159" t="s">
        <v>87</v>
      </c>
      <c r="B485" s="88" t="s">
        <v>114</v>
      </c>
      <c r="C485" s="83" t="s">
        <v>88</v>
      </c>
      <c r="D485" s="89" t="s">
        <v>734</v>
      </c>
      <c r="E485" s="89" t="s">
        <v>112</v>
      </c>
      <c r="F485" s="90" t="s">
        <v>735</v>
      </c>
      <c r="G485" s="91">
        <f t="shared" si="11"/>
        <v>100</v>
      </c>
      <c r="H485" s="91">
        <v>100</v>
      </c>
      <c r="I485" s="91"/>
      <c r="J485" s="105"/>
      <c r="K485" s="108"/>
    </row>
    <row r="486" spans="1:11" ht="20.100000000000001" customHeight="1">
      <c r="A486" s="159" t="s">
        <v>87</v>
      </c>
      <c r="B486" s="88" t="s">
        <v>117</v>
      </c>
      <c r="C486" s="83" t="s">
        <v>88</v>
      </c>
      <c r="D486" s="89" t="s">
        <v>736</v>
      </c>
      <c r="E486" s="89" t="s">
        <v>112</v>
      </c>
      <c r="F486" s="90" t="s">
        <v>124</v>
      </c>
      <c r="G486" s="91">
        <f t="shared" si="11"/>
        <v>150</v>
      </c>
      <c r="H486" s="91">
        <v>150</v>
      </c>
      <c r="I486" s="91"/>
      <c r="J486" s="105"/>
      <c r="K486" s="108"/>
    </row>
    <row r="487" spans="1:11" ht="20.100000000000001" customHeight="1">
      <c r="A487" s="159" t="s">
        <v>87</v>
      </c>
      <c r="B487" s="88" t="s">
        <v>120</v>
      </c>
      <c r="C487" s="83" t="s">
        <v>88</v>
      </c>
      <c r="D487" s="89" t="s">
        <v>737</v>
      </c>
      <c r="E487" s="89" t="s">
        <v>112</v>
      </c>
      <c r="F487" s="90" t="s">
        <v>738</v>
      </c>
      <c r="G487" s="91">
        <f t="shared" si="11"/>
        <v>250</v>
      </c>
      <c r="H487" s="91">
        <v>250</v>
      </c>
      <c r="I487" s="91"/>
      <c r="J487" s="105"/>
      <c r="K487" s="108"/>
    </row>
    <row r="488" spans="1:11" ht="20.100000000000001" customHeight="1">
      <c r="A488" s="159" t="s">
        <v>87</v>
      </c>
      <c r="B488" s="88" t="s">
        <v>122</v>
      </c>
      <c r="C488" s="83" t="s">
        <v>88</v>
      </c>
      <c r="D488" s="89" t="s">
        <v>739</v>
      </c>
      <c r="E488" s="89" t="s">
        <v>112</v>
      </c>
      <c r="F488" s="90" t="s">
        <v>124</v>
      </c>
      <c r="G488" s="91">
        <f t="shared" si="11"/>
        <v>150</v>
      </c>
      <c r="H488" s="91"/>
      <c r="I488" s="91">
        <v>150</v>
      </c>
      <c r="J488" s="105"/>
      <c r="K488" s="108"/>
    </row>
    <row r="489" spans="1:11" ht="20.100000000000001" customHeight="1">
      <c r="A489" s="159" t="s">
        <v>87</v>
      </c>
      <c r="B489" s="88" t="s">
        <v>125</v>
      </c>
      <c r="C489" s="83" t="s">
        <v>88</v>
      </c>
      <c r="D489" s="89" t="s">
        <v>740</v>
      </c>
      <c r="E489" s="89" t="s">
        <v>112</v>
      </c>
      <c r="F489" s="90" t="s">
        <v>733</v>
      </c>
      <c r="G489" s="91">
        <f t="shared" si="11"/>
        <v>200</v>
      </c>
      <c r="H489" s="91"/>
      <c r="I489" s="91">
        <v>200</v>
      </c>
      <c r="J489" s="105"/>
      <c r="K489" s="108"/>
    </row>
    <row r="490" spans="1:11" ht="20.100000000000001" customHeight="1">
      <c r="A490" s="159" t="s">
        <v>87</v>
      </c>
      <c r="B490" s="88" t="s">
        <v>127</v>
      </c>
      <c r="C490" s="83" t="s">
        <v>88</v>
      </c>
      <c r="D490" s="89" t="s">
        <v>741</v>
      </c>
      <c r="E490" s="89" t="s">
        <v>112</v>
      </c>
      <c r="F490" s="90" t="s">
        <v>742</v>
      </c>
      <c r="G490" s="91">
        <f t="shared" si="11"/>
        <v>250</v>
      </c>
      <c r="H490" s="91"/>
      <c r="I490" s="91">
        <v>250</v>
      </c>
      <c r="J490" s="105"/>
      <c r="K490" s="108"/>
    </row>
    <row r="491" spans="1:11" ht="20.100000000000001" customHeight="1">
      <c r="A491" s="159" t="s">
        <v>87</v>
      </c>
      <c r="B491" s="88" t="s">
        <v>129</v>
      </c>
      <c r="C491" s="83" t="s">
        <v>88</v>
      </c>
      <c r="D491" s="89" t="s">
        <v>743</v>
      </c>
      <c r="E491" s="89" t="s">
        <v>112</v>
      </c>
      <c r="F491" s="90" t="s">
        <v>124</v>
      </c>
      <c r="G491" s="91">
        <f t="shared" si="11"/>
        <v>150</v>
      </c>
      <c r="H491" s="91"/>
      <c r="I491" s="91">
        <v>150</v>
      </c>
      <c r="J491" s="105"/>
      <c r="K491" s="108"/>
    </row>
    <row r="492" spans="1:11" ht="20.100000000000001" customHeight="1">
      <c r="A492" s="159" t="s">
        <v>87</v>
      </c>
      <c r="B492" s="82"/>
      <c r="C492" s="83" t="s">
        <v>88</v>
      </c>
      <c r="D492" s="97" t="s">
        <v>186</v>
      </c>
      <c r="E492" s="97"/>
      <c r="F492" s="100"/>
      <c r="G492" s="86">
        <f t="shared" si="11"/>
        <v>150</v>
      </c>
      <c r="H492" s="86">
        <v>0</v>
      </c>
      <c r="I492" s="86">
        <v>150</v>
      </c>
      <c r="J492" s="104"/>
      <c r="K492" s="108"/>
    </row>
    <row r="493" spans="1:11" ht="20.100000000000001" customHeight="1">
      <c r="A493" s="159" t="s">
        <v>87</v>
      </c>
      <c r="B493" s="88" t="s">
        <v>242</v>
      </c>
      <c r="C493" s="83" t="s">
        <v>88</v>
      </c>
      <c r="D493" s="89" t="s">
        <v>744</v>
      </c>
      <c r="E493" s="89" t="s">
        <v>189</v>
      </c>
      <c r="F493" s="90" t="s">
        <v>124</v>
      </c>
      <c r="G493" s="91">
        <f t="shared" si="11"/>
        <v>150</v>
      </c>
      <c r="H493" s="91"/>
      <c r="I493" s="91">
        <v>150</v>
      </c>
      <c r="J493" s="105"/>
      <c r="K493" s="108"/>
    </row>
    <row r="494" spans="1:11" ht="20.100000000000001" customHeight="1">
      <c r="A494" s="159" t="s">
        <v>89</v>
      </c>
      <c r="B494" s="88"/>
      <c r="C494" s="83" t="s">
        <v>90</v>
      </c>
      <c r="D494" s="84" t="s">
        <v>745</v>
      </c>
      <c r="E494" s="84"/>
      <c r="F494" s="90"/>
      <c r="G494" s="86">
        <f t="shared" si="11"/>
        <v>1800</v>
      </c>
      <c r="H494" s="86">
        <f>SUM(H495,H503)</f>
        <v>900</v>
      </c>
      <c r="I494" s="86">
        <f>SUM(I495,I503)</f>
        <v>900</v>
      </c>
      <c r="J494" s="104"/>
      <c r="K494" s="108"/>
    </row>
    <row r="495" spans="1:11" ht="20.100000000000001" customHeight="1">
      <c r="A495" s="159" t="s">
        <v>89</v>
      </c>
      <c r="B495" s="82"/>
      <c r="C495" s="83" t="s">
        <v>90</v>
      </c>
      <c r="D495" s="97" t="s">
        <v>109</v>
      </c>
      <c r="E495" s="97"/>
      <c r="F495" s="100"/>
      <c r="G495" s="86">
        <f t="shared" si="11"/>
        <v>1450</v>
      </c>
      <c r="H495" s="86">
        <f>SUM(H496:H502)</f>
        <v>900</v>
      </c>
      <c r="I495" s="86">
        <f>SUM(I496:I502)</f>
        <v>550</v>
      </c>
      <c r="J495" s="104"/>
      <c r="K495" s="108"/>
    </row>
    <row r="496" spans="1:11" ht="20.100000000000001" customHeight="1">
      <c r="A496" s="159" t="s">
        <v>89</v>
      </c>
      <c r="B496" s="88" t="s">
        <v>288</v>
      </c>
      <c r="C496" s="83" t="s">
        <v>90</v>
      </c>
      <c r="D496" s="89" t="s">
        <v>746</v>
      </c>
      <c r="E496" s="89" t="s">
        <v>112</v>
      </c>
      <c r="F496" s="90" t="s">
        <v>124</v>
      </c>
      <c r="G496" s="91">
        <f t="shared" si="11"/>
        <v>195</v>
      </c>
      <c r="H496" s="91">
        <v>195</v>
      </c>
      <c r="I496" s="91"/>
      <c r="J496" s="105"/>
      <c r="K496" s="108"/>
    </row>
    <row r="497" spans="1:11" ht="20.100000000000001" customHeight="1">
      <c r="A497" s="159" t="s">
        <v>89</v>
      </c>
      <c r="B497" s="88" t="s">
        <v>318</v>
      </c>
      <c r="C497" s="83" t="s">
        <v>90</v>
      </c>
      <c r="D497" s="89" t="s">
        <v>747</v>
      </c>
      <c r="E497" s="89" t="s">
        <v>112</v>
      </c>
      <c r="F497" s="90" t="s">
        <v>748</v>
      </c>
      <c r="G497" s="91">
        <f t="shared" si="11"/>
        <v>260</v>
      </c>
      <c r="H497" s="91">
        <v>260</v>
      </c>
      <c r="I497" s="91"/>
      <c r="J497" s="105"/>
      <c r="K497" s="108"/>
    </row>
    <row r="498" spans="1:11" ht="20.100000000000001" customHeight="1">
      <c r="A498" s="159" t="s">
        <v>89</v>
      </c>
      <c r="B498" s="88" t="s">
        <v>290</v>
      </c>
      <c r="C498" s="83" t="s">
        <v>90</v>
      </c>
      <c r="D498" s="89" t="s">
        <v>749</v>
      </c>
      <c r="E498" s="89" t="s">
        <v>112</v>
      </c>
      <c r="F498" s="90" t="s">
        <v>750</v>
      </c>
      <c r="G498" s="91">
        <f t="shared" si="11"/>
        <v>241</v>
      </c>
      <c r="H498" s="91"/>
      <c r="I498" s="91">
        <v>241</v>
      </c>
      <c r="J498" s="105"/>
      <c r="K498" s="108"/>
    </row>
    <row r="499" spans="1:11" ht="20.100000000000001" customHeight="1">
      <c r="A499" s="159" t="s">
        <v>89</v>
      </c>
      <c r="B499" s="88" t="s">
        <v>160</v>
      </c>
      <c r="C499" s="83" t="s">
        <v>90</v>
      </c>
      <c r="D499" s="89" t="s">
        <v>751</v>
      </c>
      <c r="E499" s="89" t="s">
        <v>112</v>
      </c>
      <c r="F499" s="90" t="s">
        <v>124</v>
      </c>
      <c r="G499" s="91">
        <f t="shared" si="11"/>
        <v>280</v>
      </c>
      <c r="H499" s="91">
        <v>280</v>
      </c>
      <c r="I499" s="91"/>
      <c r="J499" s="105"/>
      <c r="K499" s="108"/>
    </row>
    <row r="500" spans="1:11" ht="20.100000000000001" customHeight="1">
      <c r="A500" s="159" t="s">
        <v>89</v>
      </c>
      <c r="B500" s="88" t="s">
        <v>110</v>
      </c>
      <c r="C500" s="83" t="s">
        <v>90</v>
      </c>
      <c r="D500" s="89" t="s">
        <v>752</v>
      </c>
      <c r="E500" s="89" t="s">
        <v>112</v>
      </c>
      <c r="F500" s="90" t="s">
        <v>250</v>
      </c>
      <c r="G500" s="91">
        <f t="shared" si="11"/>
        <v>165</v>
      </c>
      <c r="H500" s="91">
        <v>165</v>
      </c>
      <c r="I500" s="91"/>
      <c r="J500" s="105"/>
      <c r="K500" s="108"/>
    </row>
    <row r="501" spans="1:11" ht="20.100000000000001" customHeight="1">
      <c r="A501" s="159" t="s">
        <v>89</v>
      </c>
      <c r="B501" s="88" t="s">
        <v>117</v>
      </c>
      <c r="C501" s="83" t="s">
        <v>90</v>
      </c>
      <c r="D501" s="89" t="s">
        <v>753</v>
      </c>
      <c r="E501" s="89" t="s">
        <v>112</v>
      </c>
      <c r="F501" s="90" t="s">
        <v>754</v>
      </c>
      <c r="G501" s="91">
        <f t="shared" si="11"/>
        <v>150</v>
      </c>
      <c r="H501" s="91"/>
      <c r="I501" s="91">
        <v>150</v>
      </c>
      <c r="J501" s="105"/>
      <c r="K501" s="108"/>
    </row>
    <row r="502" spans="1:11" ht="20.100000000000001" customHeight="1">
      <c r="A502" s="159" t="s">
        <v>89</v>
      </c>
      <c r="B502" s="88" t="s">
        <v>120</v>
      </c>
      <c r="C502" s="83" t="s">
        <v>90</v>
      </c>
      <c r="D502" s="89" t="s">
        <v>755</v>
      </c>
      <c r="E502" s="89" t="s">
        <v>112</v>
      </c>
      <c r="F502" s="90" t="s">
        <v>756</v>
      </c>
      <c r="G502" s="91">
        <f t="shared" si="11"/>
        <v>159</v>
      </c>
      <c r="H502" s="91"/>
      <c r="I502" s="91">
        <v>159</v>
      </c>
      <c r="J502" s="105"/>
      <c r="K502" s="108"/>
    </row>
    <row r="503" spans="1:11" ht="20.100000000000001" customHeight="1">
      <c r="A503" s="159" t="s">
        <v>89</v>
      </c>
      <c r="B503" s="82"/>
      <c r="C503" s="83" t="s">
        <v>90</v>
      </c>
      <c r="D503" s="97" t="s">
        <v>186</v>
      </c>
      <c r="E503" s="97"/>
      <c r="F503" s="100"/>
      <c r="G503" s="86">
        <f t="shared" si="11"/>
        <v>350</v>
      </c>
      <c r="H503" s="86">
        <f>SUM(H504:H505)</f>
        <v>0</v>
      </c>
      <c r="I503" s="86">
        <f>SUM(I504:I505)</f>
        <v>350</v>
      </c>
      <c r="J503" s="104"/>
      <c r="K503" s="108"/>
    </row>
    <row r="504" spans="1:11" ht="20.100000000000001" customHeight="1">
      <c r="A504" s="159" t="s">
        <v>89</v>
      </c>
      <c r="B504" s="88" t="s">
        <v>242</v>
      </c>
      <c r="C504" s="83" t="s">
        <v>90</v>
      </c>
      <c r="D504" s="89" t="s">
        <v>757</v>
      </c>
      <c r="E504" s="89" t="s">
        <v>189</v>
      </c>
      <c r="F504" s="90" t="s">
        <v>250</v>
      </c>
      <c r="G504" s="91">
        <f t="shared" si="11"/>
        <v>170</v>
      </c>
      <c r="H504" s="91"/>
      <c r="I504" s="91">
        <v>170</v>
      </c>
      <c r="J504" s="105"/>
      <c r="K504" s="108"/>
    </row>
    <row r="505" spans="1:11" ht="20.100000000000001" customHeight="1">
      <c r="A505" s="159" t="s">
        <v>89</v>
      </c>
      <c r="B505" s="88" t="s">
        <v>245</v>
      </c>
      <c r="C505" s="83" t="s">
        <v>90</v>
      </c>
      <c r="D505" s="89" t="s">
        <v>758</v>
      </c>
      <c r="E505" s="89" t="s">
        <v>189</v>
      </c>
      <c r="F505" s="90" t="s">
        <v>759</v>
      </c>
      <c r="G505" s="91">
        <f t="shared" si="11"/>
        <v>180</v>
      </c>
      <c r="H505" s="91"/>
      <c r="I505" s="91">
        <v>180</v>
      </c>
      <c r="J505" s="105"/>
      <c r="K505" s="108"/>
    </row>
    <row r="506" spans="1:11" ht="67.5" customHeight="1">
      <c r="A506" s="224" t="s">
        <v>760</v>
      </c>
      <c r="B506" s="224"/>
      <c r="C506" s="224"/>
      <c r="D506" s="224"/>
      <c r="E506" s="224"/>
      <c r="F506" s="224"/>
      <c r="G506" s="224"/>
      <c r="H506" s="224"/>
      <c r="I506" s="224"/>
      <c r="J506" s="224"/>
      <c r="K506" s="224"/>
    </row>
  </sheetData>
  <autoFilter ref="A7:K506"/>
  <mergeCells count="13">
    <mergeCell ref="A506:K506"/>
    <mergeCell ref="A4:A5"/>
    <mergeCell ref="B4:B5"/>
    <mergeCell ref="C4:C5"/>
    <mergeCell ref="D4:D5"/>
    <mergeCell ref="E4:E5"/>
    <mergeCell ref="F4:F5"/>
    <mergeCell ref="K4:K5"/>
    <mergeCell ref="A1:B1"/>
    <mergeCell ref="A2:K2"/>
    <mergeCell ref="B3:H3"/>
    <mergeCell ref="I3:K3"/>
    <mergeCell ref="G4:J4"/>
  </mergeCells>
  <phoneticPr fontId="12" type="noConversion"/>
  <printOptions horizontalCentered="1"/>
  <pageMargins left="0.27500000000000002" right="0.196527777777778" top="0.43263888888888902" bottom="0.43263888888888902" header="0.15625" footer="0.196527777777778"/>
  <pageSetup paperSize="9" scale="90" orientation="landscape" horizontalDpi="300" verticalDpi="30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topLeftCell="C1" workbookViewId="0">
      <selection activeCell="C11" sqref="C11"/>
    </sheetView>
  </sheetViews>
  <sheetFormatPr defaultColWidth="9" defaultRowHeight="14.25"/>
  <cols>
    <col min="1" max="1" width="10.75" customWidth="1"/>
    <col min="2" max="2" width="10.75" style="49" customWidth="1"/>
    <col min="3" max="3" width="35.25" customWidth="1"/>
    <col min="4" max="4" width="22.875" customWidth="1"/>
    <col min="5" max="5" width="35.75" customWidth="1"/>
    <col min="6" max="6" width="46.25" customWidth="1"/>
  </cols>
  <sheetData>
    <row r="1" spans="1:7" ht="20.25">
      <c r="A1" s="235" t="s">
        <v>761</v>
      </c>
      <c r="B1" s="235"/>
      <c r="C1" s="235"/>
      <c r="D1" s="14"/>
      <c r="E1" s="15"/>
      <c r="F1" s="16"/>
      <c r="G1" s="16"/>
    </row>
    <row r="2" spans="1:7" ht="30.75" customHeight="1">
      <c r="A2" s="236" t="s">
        <v>762</v>
      </c>
      <c r="B2" s="236"/>
      <c r="C2" s="236"/>
      <c r="D2" s="236"/>
      <c r="E2" s="236"/>
      <c r="F2" s="236"/>
      <c r="G2" s="50"/>
    </row>
    <row r="3" spans="1:7" s="48" customFormat="1" ht="35.25" customHeight="1">
      <c r="A3" s="51" t="s">
        <v>7</v>
      </c>
      <c r="B3" s="51" t="s">
        <v>102</v>
      </c>
      <c r="C3" s="51" t="s">
        <v>103</v>
      </c>
      <c r="D3" s="51" t="s">
        <v>763</v>
      </c>
      <c r="E3" s="52" t="s">
        <v>764</v>
      </c>
      <c r="F3" s="51" t="s">
        <v>765</v>
      </c>
    </row>
    <row r="4" spans="1:7" s="10" customFormat="1" ht="15.75" customHeight="1">
      <c r="B4" s="237" t="s">
        <v>26</v>
      </c>
      <c r="C4" s="237"/>
      <c r="D4" s="237"/>
      <c r="E4" s="237"/>
      <c r="F4" s="237"/>
    </row>
    <row r="5" spans="1:7">
      <c r="A5" s="53"/>
      <c r="B5" s="54">
        <v>1</v>
      </c>
      <c r="C5" s="54" t="s">
        <v>766</v>
      </c>
      <c r="D5" s="53"/>
      <c r="E5" s="53"/>
      <c r="F5" s="53"/>
    </row>
    <row r="6" spans="1:7">
      <c r="A6" s="53"/>
      <c r="B6" s="54">
        <v>2</v>
      </c>
      <c r="C6" s="54" t="s">
        <v>766</v>
      </c>
      <c r="D6" s="53"/>
      <c r="E6" s="53"/>
      <c r="F6" s="53"/>
    </row>
    <row r="7" spans="1:7">
      <c r="A7" s="53"/>
      <c r="B7" s="54">
        <v>3</v>
      </c>
      <c r="C7" s="54" t="s">
        <v>766</v>
      </c>
      <c r="D7" s="53"/>
      <c r="E7" s="53"/>
      <c r="F7" s="53"/>
    </row>
    <row r="8" spans="1:7">
      <c r="A8" s="53"/>
      <c r="B8" s="54" t="s">
        <v>767</v>
      </c>
      <c r="C8" s="53" t="s">
        <v>767</v>
      </c>
      <c r="D8" s="53"/>
      <c r="E8" s="53"/>
      <c r="F8" s="53"/>
    </row>
    <row r="9" spans="1:7">
      <c r="A9" s="53"/>
      <c r="B9" s="54"/>
      <c r="C9" s="53"/>
      <c r="D9" s="53"/>
      <c r="E9" s="53"/>
      <c r="F9" s="53"/>
    </row>
    <row r="10" spans="1:7" s="10" customFormat="1" ht="15.75" customHeight="1">
      <c r="B10" s="237" t="s">
        <v>27</v>
      </c>
      <c r="C10" s="237"/>
      <c r="D10" s="237"/>
      <c r="E10" s="237"/>
      <c r="F10" s="237"/>
    </row>
    <row r="11" spans="1:7" ht="99.75">
      <c r="A11" s="53"/>
      <c r="B11" s="54">
        <v>1</v>
      </c>
      <c r="C11" s="160" t="s">
        <v>854</v>
      </c>
      <c r="D11" s="54" t="s">
        <v>112</v>
      </c>
      <c r="E11" s="172" t="s">
        <v>852</v>
      </c>
      <c r="F11" s="172" t="s">
        <v>853</v>
      </c>
    </row>
    <row r="12" spans="1:7">
      <c r="A12" s="53"/>
      <c r="B12" s="54">
        <v>2</v>
      </c>
      <c r="C12" s="54" t="s">
        <v>766</v>
      </c>
      <c r="D12" s="53"/>
      <c r="E12" s="53"/>
      <c r="F12" s="53"/>
    </row>
    <row r="13" spans="1:7">
      <c r="A13" s="53"/>
      <c r="B13" s="54">
        <v>3</v>
      </c>
      <c r="C13" s="54" t="s">
        <v>766</v>
      </c>
      <c r="D13" s="53"/>
      <c r="E13" s="53"/>
      <c r="F13" s="53"/>
    </row>
    <row r="14" spans="1:7">
      <c r="A14" s="53"/>
      <c r="B14" s="54" t="s">
        <v>767</v>
      </c>
      <c r="C14" s="53" t="s">
        <v>767</v>
      </c>
      <c r="D14" s="53"/>
      <c r="E14" s="53"/>
      <c r="F14" s="53"/>
    </row>
    <row r="15" spans="1:7">
      <c r="A15" s="53"/>
      <c r="B15" s="54"/>
      <c r="C15" s="53"/>
      <c r="D15" s="53"/>
      <c r="E15" s="53"/>
      <c r="F15" s="53"/>
    </row>
    <row r="16" spans="1:7" s="10" customFormat="1">
      <c r="B16" s="237" t="s">
        <v>28</v>
      </c>
      <c r="C16" s="237"/>
      <c r="D16" s="237"/>
      <c r="E16" s="237"/>
      <c r="F16" s="237"/>
    </row>
    <row r="17" spans="1:6">
      <c r="A17" s="53"/>
      <c r="B17" s="54">
        <v>1</v>
      </c>
      <c r="C17" s="54" t="s">
        <v>766</v>
      </c>
      <c r="D17" s="53"/>
      <c r="E17" s="53"/>
      <c r="F17" s="53"/>
    </row>
    <row r="18" spans="1:6">
      <c r="A18" s="53"/>
      <c r="B18" s="54">
        <v>2</v>
      </c>
      <c r="C18" s="54" t="s">
        <v>766</v>
      </c>
      <c r="D18" s="53"/>
      <c r="E18" s="53"/>
      <c r="F18" s="53"/>
    </row>
    <row r="19" spans="1:6">
      <c r="A19" s="53"/>
      <c r="B19" s="54">
        <v>3</v>
      </c>
      <c r="C19" s="54" t="s">
        <v>766</v>
      </c>
      <c r="D19" s="53"/>
      <c r="E19" s="53"/>
      <c r="F19" s="53"/>
    </row>
    <row r="20" spans="1:6">
      <c r="A20" s="53"/>
      <c r="B20" s="54" t="s">
        <v>767</v>
      </c>
      <c r="C20" s="53" t="s">
        <v>767</v>
      </c>
      <c r="D20" s="53"/>
      <c r="E20" s="53"/>
      <c r="F20" s="53"/>
    </row>
    <row r="21" spans="1:6" ht="22.5" customHeight="1">
      <c r="A21" t="s">
        <v>768</v>
      </c>
      <c r="B21" s="55"/>
      <c r="C21" s="55"/>
      <c r="D21" s="55"/>
      <c r="E21" s="55"/>
      <c r="F21" s="55"/>
    </row>
  </sheetData>
  <mergeCells count="5">
    <mergeCell ref="A1:C1"/>
    <mergeCell ref="A2:F2"/>
    <mergeCell ref="B4:F4"/>
    <mergeCell ref="B10:F10"/>
    <mergeCell ref="B16:F16"/>
  </mergeCells>
  <phoneticPr fontId="12" type="noConversion"/>
  <printOptions horizontalCentered="1"/>
  <pageMargins left="0.74791666666666701" right="0.74791666666666701" top="0.98402777777777795" bottom="0.98402777777777795" header="0.51180555555555596" footer="0.51180555555555596"/>
  <pageSetup paperSize="9" scale="9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9"/>
  <sheetViews>
    <sheetView workbookViewId="0">
      <selection activeCell="D14" sqref="D14"/>
    </sheetView>
  </sheetViews>
  <sheetFormatPr defaultColWidth="9" defaultRowHeight="14.25"/>
  <cols>
    <col min="1" max="1" width="6.5" customWidth="1"/>
    <col min="2" max="2" width="7.875" customWidth="1"/>
    <col min="3" max="3" width="29.5" customWidth="1"/>
    <col min="4" max="4" width="23.125" customWidth="1"/>
    <col min="5" max="5" width="4.875" customWidth="1"/>
    <col min="6" max="6" width="6.625" customWidth="1"/>
    <col min="7" max="7" width="4.875" customWidth="1"/>
    <col min="8" max="8" width="6.625" customWidth="1"/>
    <col min="9" max="9" width="4.875" customWidth="1"/>
    <col min="10" max="10" width="6.625" customWidth="1"/>
    <col min="11" max="11" width="4.875" customWidth="1"/>
    <col min="12" max="12" width="6.625" customWidth="1"/>
    <col min="13" max="13" width="4.875" customWidth="1"/>
    <col min="14" max="14" width="6.375" customWidth="1"/>
    <col min="15" max="15" width="4.875" customWidth="1"/>
    <col min="16" max="16" width="6.625" customWidth="1"/>
    <col min="17" max="17" width="4.875" customWidth="1"/>
    <col min="18" max="18" width="6.625" customWidth="1"/>
    <col min="19" max="19" width="4.875" customWidth="1"/>
    <col min="20" max="20" width="6.625" customWidth="1"/>
    <col min="21" max="21" width="4.875" customWidth="1"/>
    <col min="22" max="22" width="6.625" customWidth="1"/>
    <col min="23" max="23" width="4.875" customWidth="1"/>
    <col min="24" max="24" width="6.75" customWidth="1"/>
    <col min="25" max="25" width="4.875" customWidth="1"/>
    <col min="26" max="26" width="6.625" customWidth="1"/>
    <col min="27" max="27" width="4.875" customWidth="1"/>
    <col min="28" max="28" width="6.625" customWidth="1"/>
    <col min="29" max="29" width="4.875" customWidth="1"/>
    <col min="30" max="30" width="6.125" customWidth="1"/>
    <col min="31" max="31" width="4.875" customWidth="1"/>
    <col min="32" max="32" width="5.875" customWidth="1"/>
    <col min="33" max="33" width="4.875" customWidth="1"/>
    <col min="34" max="34" width="6.75" customWidth="1"/>
    <col min="35" max="35" width="4.875" customWidth="1"/>
  </cols>
  <sheetData>
    <row r="1" spans="1:36" ht="20.25">
      <c r="A1" s="238" t="s">
        <v>769</v>
      </c>
      <c r="B1" s="238"/>
      <c r="C1" s="238"/>
      <c r="D1" s="238"/>
      <c r="E1" s="238"/>
      <c r="F1" s="238"/>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row>
    <row r="2" spans="1:36" ht="22.5">
      <c r="A2" s="239" t="s">
        <v>770</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row>
    <row r="3" spans="1:36">
      <c r="A3" s="240" t="s">
        <v>771</v>
      </c>
      <c r="B3" s="240"/>
      <c r="C3" s="240"/>
      <c r="D3" s="240"/>
      <c r="E3" s="240"/>
      <c r="F3" s="240"/>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row>
    <row r="4" spans="1:36">
      <c r="A4" s="251" t="s">
        <v>772</v>
      </c>
      <c r="B4" s="254" t="s">
        <v>7</v>
      </c>
      <c r="C4" s="254" t="s">
        <v>103</v>
      </c>
      <c r="D4" s="254" t="s">
        <v>104</v>
      </c>
      <c r="E4" s="254" t="s">
        <v>15</v>
      </c>
      <c r="F4" s="241" t="s">
        <v>26</v>
      </c>
      <c r="G4" s="241"/>
      <c r="H4" s="241"/>
      <c r="I4" s="241"/>
      <c r="J4" s="241"/>
      <c r="K4" s="241"/>
      <c r="L4" s="241"/>
      <c r="M4" s="241"/>
      <c r="N4" s="241"/>
      <c r="O4" s="241"/>
      <c r="P4" s="241" t="s">
        <v>27</v>
      </c>
      <c r="Q4" s="241"/>
      <c r="R4" s="241"/>
      <c r="S4" s="241"/>
      <c r="T4" s="241"/>
      <c r="U4" s="241"/>
      <c r="V4" s="241"/>
      <c r="W4" s="241"/>
      <c r="X4" s="241"/>
      <c r="Y4" s="241"/>
      <c r="Z4" s="241" t="s">
        <v>28</v>
      </c>
      <c r="AA4" s="241"/>
      <c r="AB4" s="241"/>
      <c r="AC4" s="241"/>
      <c r="AD4" s="241"/>
      <c r="AE4" s="241"/>
      <c r="AF4" s="241"/>
      <c r="AG4" s="241"/>
      <c r="AH4" s="241"/>
      <c r="AI4" s="241"/>
      <c r="AJ4" s="242" t="s">
        <v>106</v>
      </c>
    </row>
    <row r="5" spans="1:36" ht="28.5" customHeight="1">
      <c r="A5" s="252"/>
      <c r="B5" s="255"/>
      <c r="C5" s="255"/>
      <c r="D5" s="255"/>
      <c r="E5" s="255"/>
      <c r="F5" s="247" t="s">
        <v>773</v>
      </c>
      <c r="G5" s="248"/>
      <c r="H5" s="248"/>
      <c r="I5" s="248"/>
      <c r="J5" s="248"/>
      <c r="K5" s="248"/>
      <c r="L5" s="248"/>
      <c r="M5" s="249"/>
      <c r="N5" s="245" t="s">
        <v>774</v>
      </c>
      <c r="O5" s="246"/>
      <c r="P5" s="247" t="s">
        <v>773</v>
      </c>
      <c r="Q5" s="248"/>
      <c r="R5" s="248"/>
      <c r="S5" s="248"/>
      <c r="T5" s="248"/>
      <c r="U5" s="248"/>
      <c r="V5" s="248"/>
      <c r="W5" s="249"/>
      <c r="X5" s="245" t="s">
        <v>774</v>
      </c>
      <c r="Y5" s="246"/>
      <c r="Z5" s="247" t="s">
        <v>773</v>
      </c>
      <c r="AA5" s="248"/>
      <c r="AB5" s="248"/>
      <c r="AC5" s="248"/>
      <c r="AD5" s="248"/>
      <c r="AE5" s="248"/>
      <c r="AF5" s="248"/>
      <c r="AG5" s="249"/>
      <c r="AH5" s="245" t="s">
        <v>774</v>
      </c>
      <c r="AI5" s="246"/>
      <c r="AJ5" s="243"/>
    </row>
    <row r="6" spans="1:36" ht="36.75" customHeight="1">
      <c r="A6" s="252"/>
      <c r="B6" s="255"/>
      <c r="C6" s="255"/>
      <c r="D6" s="255"/>
      <c r="E6" s="255"/>
      <c r="F6" s="245" t="s">
        <v>29</v>
      </c>
      <c r="G6" s="246"/>
      <c r="H6" s="245" t="s">
        <v>775</v>
      </c>
      <c r="I6" s="246"/>
      <c r="J6" s="245" t="s">
        <v>776</v>
      </c>
      <c r="K6" s="246"/>
      <c r="L6" s="245" t="s">
        <v>777</v>
      </c>
      <c r="M6" s="246"/>
      <c r="N6" s="251" t="s">
        <v>778</v>
      </c>
      <c r="O6" s="254" t="s">
        <v>779</v>
      </c>
      <c r="P6" s="245" t="s">
        <v>29</v>
      </c>
      <c r="Q6" s="246"/>
      <c r="R6" s="245" t="s">
        <v>775</v>
      </c>
      <c r="S6" s="246"/>
      <c r="T6" s="245" t="s">
        <v>776</v>
      </c>
      <c r="U6" s="246"/>
      <c r="V6" s="245" t="s">
        <v>777</v>
      </c>
      <c r="W6" s="246"/>
      <c r="X6" s="251" t="s">
        <v>778</v>
      </c>
      <c r="Y6" s="254" t="s">
        <v>779</v>
      </c>
      <c r="Z6" s="245" t="s">
        <v>29</v>
      </c>
      <c r="AA6" s="246"/>
      <c r="AB6" s="245" t="s">
        <v>775</v>
      </c>
      <c r="AC6" s="246"/>
      <c r="AD6" s="245" t="s">
        <v>776</v>
      </c>
      <c r="AE6" s="246"/>
      <c r="AF6" s="245" t="s">
        <v>777</v>
      </c>
      <c r="AG6" s="246"/>
      <c r="AH6" s="251" t="s">
        <v>778</v>
      </c>
      <c r="AI6" s="254" t="s">
        <v>779</v>
      </c>
      <c r="AJ6" s="243"/>
    </row>
    <row r="7" spans="1:36" ht="21" customHeight="1">
      <c r="A7" s="253"/>
      <c r="B7" s="256"/>
      <c r="C7" s="256"/>
      <c r="D7" s="256"/>
      <c r="E7" s="256"/>
      <c r="F7" s="42" t="s">
        <v>780</v>
      </c>
      <c r="G7" s="42" t="s">
        <v>779</v>
      </c>
      <c r="H7" s="42" t="s">
        <v>780</v>
      </c>
      <c r="I7" s="42" t="s">
        <v>779</v>
      </c>
      <c r="J7" s="42" t="s">
        <v>780</v>
      </c>
      <c r="K7" s="42" t="s">
        <v>779</v>
      </c>
      <c r="L7" s="42" t="s">
        <v>780</v>
      </c>
      <c r="M7" s="42" t="s">
        <v>779</v>
      </c>
      <c r="N7" s="253"/>
      <c r="O7" s="256"/>
      <c r="P7" s="42" t="s">
        <v>780</v>
      </c>
      <c r="Q7" s="42" t="s">
        <v>779</v>
      </c>
      <c r="R7" s="42" t="s">
        <v>780</v>
      </c>
      <c r="S7" s="42" t="s">
        <v>779</v>
      </c>
      <c r="T7" s="42" t="s">
        <v>780</v>
      </c>
      <c r="U7" s="42" t="s">
        <v>779</v>
      </c>
      <c r="V7" s="42" t="s">
        <v>780</v>
      </c>
      <c r="W7" s="42" t="s">
        <v>779</v>
      </c>
      <c r="X7" s="253"/>
      <c r="Y7" s="256"/>
      <c r="Z7" s="42" t="s">
        <v>780</v>
      </c>
      <c r="AA7" s="42" t="s">
        <v>779</v>
      </c>
      <c r="AB7" s="42" t="s">
        <v>780</v>
      </c>
      <c r="AC7" s="42" t="s">
        <v>779</v>
      </c>
      <c r="AD7" s="42" t="s">
        <v>780</v>
      </c>
      <c r="AE7" s="42" t="s">
        <v>779</v>
      </c>
      <c r="AF7" s="42" t="s">
        <v>780</v>
      </c>
      <c r="AG7" s="42" t="s">
        <v>779</v>
      </c>
      <c r="AH7" s="253"/>
      <c r="AI7" s="256"/>
      <c r="AJ7" s="244"/>
    </row>
    <row r="8" spans="1:36">
      <c r="A8" s="21"/>
      <c r="B8" s="21"/>
      <c r="C8" s="22" t="s">
        <v>15</v>
      </c>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47"/>
    </row>
    <row r="9" spans="1:36">
      <c r="A9" s="21"/>
      <c r="B9" s="21"/>
      <c r="C9" s="43" t="s">
        <v>109</v>
      </c>
      <c r="D9" s="43"/>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47"/>
    </row>
    <row r="10" spans="1:36">
      <c r="A10" s="26" t="s">
        <v>288</v>
      </c>
      <c r="B10" s="26"/>
      <c r="C10" s="44" t="s">
        <v>854</v>
      </c>
      <c r="D10" s="44" t="s">
        <v>112</v>
      </c>
      <c r="E10" s="44">
        <v>300</v>
      </c>
      <c r="F10" s="28"/>
      <c r="G10" s="28"/>
      <c r="H10" s="28"/>
      <c r="I10" s="28"/>
      <c r="J10" s="28"/>
      <c r="K10" s="28"/>
      <c r="L10" s="28"/>
      <c r="M10" s="28"/>
      <c r="N10" s="28"/>
      <c r="O10" s="28"/>
      <c r="P10" s="28">
        <v>96</v>
      </c>
      <c r="Q10" s="28">
        <v>285</v>
      </c>
      <c r="R10" s="28">
        <v>0</v>
      </c>
      <c r="S10" s="28">
        <v>0</v>
      </c>
      <c r="T10" s="28">
        <v>7</v>
      </c>
      <c r="U10" s="28">
        <v>119</v>
      </c>
      <c r="V10" s="28">
        <v>89</v>
      </c>
      <c r="W10" s="28">
        <v>166</v>
      </c>
      <c r="X10" s="28">
        <v>480</v>
      </c>
      <c r="Y10" s="28">
        <v>15</v>
      </c>
      <c r="Z10" s="28"/>
      <c r="AA10" s="28"/>
      <c r="AB10" s="28"/>
      <c r="AC10" s="28"/>
      <c r="AD10" s="28"/>
      <c r="AE10" s="28"/>
      <c r="AF10" s="28"/>
      <c r="AG10" s="28"/>
      <c r="AH10" s="28"/>
      <c r="AI10" s="28"/>
      <c r="AJ10" s="47"/>
    </row>
    <row r="11" spans="1:36">
      <c r="A11" s="26" t="s">
        <v>316</v>
      </c>
      <c r="B11" s="26"/>
      <c r="C11" s="44" t="s">
        <v>781</v>
      </c>
      <c r="D11" s="44"/>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47"/>
    </row>
    <row r="12" spans="1:36">
      <c r="A12" s="26" t="s">
        <v>767</v>
      </c>
      <c r="B12" s="26"/>
      <c r="C12" s="44" t="s">
        <v>782</v>
      </c>
      <c r="D12" s="44"/>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47"/>
    </row>
    <row r="13" spans="1:36">
      <c r="A13" s="21"/>
      <c r="B13" s="21"/>
      <c r="C13" s="43" t="s">
        <v>178</v>
      </c>
      <c r="D13" s="43"/>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47"/>
    </row>
    <row r="14" spans="1:36">
      <c r="A14" s="26" t="s">
        <v>179</v>
      </c>
      <c r="B14" s="26"/>
      <c r="C14" s="44" t="s">
        <v>781</v>
      </c>
      <c r="D14" s="44"/>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47"/>
    </row>
    <row r="15" spans="1:36">
      <c r="A15" s="26" t="s">
        <v>183</v>
      </c>
      <c r="B15" s="26"/>
      <c r="C15" s="44" t="s">
        <v>781</v>
      </c>
      <c r="D15" s="44"/>
      <c r="E15" s="44"/>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47"/>
    </row>
    <row r="16" spans="1:36">
      <c r="A16" s="26" t="s">
        <v>767</v>
      </c>
      <c r="B16" s="26"/>
      <c r="C16" s="44" t="s">
        <v>782</v>
      </c>
      <c r="D16" s="44"/>
      <c r="E16" s="44"/>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7"/>
    </row>
    <row r="17" spans="1:36">
      <c r="A17" s="21"/>
      <c r="B17" s="21"/>
      <c r="C17" s="43" t="s">
        <v>186</v>
      </c>
      <c r="D17" s="43"/>
      <c r="E17" s="43"/>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7"/>
    </row>
    <row r="18" spans="1:36">
      <c r="A18" s="26" t="s">
        <v>240</v>
      </c>
      <c r="B18" s="26"/>
      <c r="C18" s="44" t="s">
        <v>781</v>
      </c>
      <c r="D18" s="44"/>
      <c r="E18" s="44"/>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7"/>
    </row>
    <row r="19" spans="1:36">
      <c r="A19" s="26" t="s">
        <v>242</v>
      </c>
      <c r="B19" s="26"/>
      <c r="C19" s="44" t="s">
        <v>781</v>
      </c>
      <c r="D19" s="44"/>
      <c r="E19" s="44"/>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47"/>
    </row>
    <row r="20" spans="1:36">
      <c r="A20" s="26" t="s">
        <v>767</v>
      </c>
      <c r="B20" s="26"/>
      <c r="C20" s="44" t="s">
        <v>782</v>
      </c>
      <c r="D20" s="44"/>
      <c r="E20" s="44"/>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47"/>
    </row>
    <row r="21" spans="1:36">
      <c r="A21" s="21"/>
      <c r="B21" s="21"/>
      <c r="C21" s="43" t="s">
        <v>136</v>
      </c>
      <c r="D21" s="43"/>
      <c r="E21" s="43"/>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47"/>
    </row>
    <row r="22" spans="1:36">
      <c r="A22" s="26" t="s">
        <v>216</v>
      </c>
      <c r="B22" s="26"/>
      <c r="C22" s="44" t="s">
        <v>781</v>
      </c>
      <c r="D22" s="44"/>
      <c r="E22" s="44"/>
      <c r="F22" s="28"/>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47"/>
    </row>
    <row r="23" spans="1:36">
      <c r="A23" s="26" t="s">
        <v>218</v>
      </c>
      <c r="B23" s="26"/>
      <c r="C23" s="44" t="s">
        <v>781</v>
      </c>
      <c r="D23" s="44"/>
      <c r="E23" s="44"/>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47"/>
    </row>
    <row r="24" spans="1:36">
      <c r="A24" s="26" t="s">
        <v>767</v>
      </c>
      <c r="B24" s="26"/>
      <c r="C24" s="44" t="s">
        <v>782</v>
      </c>
      <c r="D24" s="44"/>
      <c r="E24" s="44"/>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47"/>
    </row>
    <row r="25" spans="1:36">
      <c r="A25" s="21"/>
      <c r="B25" s="21"/>
      <c r="C25" s="43" t="s">
        <v>783</v>
      </c>
      <c r="D25" s="43"/>
      <c r="E25" s="43"/>
      <c r="F25" s="46"/>
      <c r="G25" s="46"/>
      <c r="H25" s="46"/>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7"/>
    </row>
    <row r="26" spans="1:36">
      <c r="A26" s="26" t="s">
        <v>342</v>
      </c>
      <c r="B26" s="26"/>
      <c r="C26" s="44" t="s">
        <v>781</v>
      </c>
      <c r="D26" s="44"/>
      <c r="E26" s="44"/>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7"/>
    </row>
    <row r="27" spans="1:36">
      <c r="A27" s="26" t="s">
        <v>141</v>
      </c>
      <c r="B27" s="26"/>
      <c r="C27" s="44" t="s">
        <v>781</v>
      </c>
      <c r="D27" s="44"/>
      <c r="E27" s="44"/>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7"/>
    </row>
    <row r="28" spans="1:36">
      <c r="A28" s="26" t="s">
        <v>767</v>
      </c>
      <c r="B28" s="26"/>
      <c r="C28" s="44" t="s">
        <v>782</v>
      </c>
      <c r="D28" s="44"/>
      <c r="E28" s="44"/>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47"/>
    </row>
    <row r="29" spans="1:36" ht="27.75" customHeight="1">
      <c r="A29" s="250" t="s">
        <v>784</v>
      </c>
      <c r="B29" s="250"/>
      <c r="C29" s="250"/>
      <c r="D29" s="250"/>
      <c r="E29" s="250"/>
      <c r="F29" s="250"/>
      <c r="G29" s="250"/>
      <c r="H29" s="250"/>
      <c r="I29" s="250"/>
      <c r="J29" s="250"/>
      <c r="K29" s="250"/>
      <c r="L29" s="250"/>
      <c r="M29" s="250"/>
      <c r="N29" s="250"/>
      <c r="O29" s="250"/>
      <c r="P29" s="250"/>
      <c r="Q29" s="250"/>
      <c r="R29" s="250"/>
      <c r="S29" s="250"/>
      <c r="T29" s="250"/>
      <c r="U29" s="250"/>
      <c r="V29" s="250"/>
      <c r="W29" s="250"/>
      <c r="X29" s="250"/>
      <c r="Y29" s="250"/>
      <c r="Z29" s="250"/>
      <c r="AA29" s="250"/>
      <c r="AB29" s="250"/>
      <c r="AC29" s="250"/>
      <c r="AD29" s="250"/>
      <c r="AE29" s="250"/>
      <c r="AF29" s="250"/>
      <c r="AG29" s="250"/>
      <c r="AH29" s="250"/>
      <c r="AI29" s="250"/>
    </row>
  </sheetData>
  <mergeCells count="37">
    <mergeCell ref="A29:AI29"/>
    <mergeCell ref="A4:A7"/>
    <mergeCell ref="B4:B7"/>
    <mergeCell ref="C4:C7"/>
    <mergeCell ref="D4:D7"/>
    <mergeCell ref="E4:E7"/>
    <mergeCell ref="N6:N7"/>
    <mergeCell ref="O6:O7"/>
    <mergeCell ref="X6:X7"/>
    <mergeCell ref="Y6:Y7"/>
    <mergeCell ref="AH6:AH7"/>
    <mergeCell ref="AI6:AI7"/>
    <mergeCell ref="AH5:AI5"/>
    <mergeCell ref="F6:G6"/>
    <mergeCell ref="H6:I6"/>
    <mergeCell ref="J6:K6"/>
    <mergeCell ref="L6:M6"/>
    <mergeCell ref="P6:Q6"/>
    <mergeCell ref="R6:S6"/>
    <mergeCell ref="T6:U6"/>
    <mergeCell ref="V6:W6"/>
    <mergeCell ref="A1:F1"/>
    <mergeCell ref="A2:AJ2"/>
    <mergeCell ref="A3:F3"/>
    <mergeCell ref="F4:O4"/>
    <mergeCell ref="P4:Y4"/>
    <mergeCell ref="Z4:AI4"/>
    <mergeCell ref="AJ4:AJ7"/>
    <mergeCell ref="Z6:AA6"/>
    <mergeCell ref="AB6:AC6"/>
    <mergeCell ref="AD6:AE6"/>
    <mergeCell ref="AF6:AG6"/>
    <mergeCell ref="F5:M5"/>
    <mergeCell ref="N5:O5"/>
    <mergeCell ref="P5:W5"/>
    <mergeCell ref="X5:Y5"/>
    <mergeCell ref="Z5:AG5"/>
  </mergeCells>
  <phoneticPr fontId="12" type="noConversion"/>
  <pageMargins left="0.74791666666666701" right="0.74791666666666701" top="0.98402777777777795" bottom="0.98402777777777795" header="0.51180555555555596" footer="0.51180555555555596"/>
  <pageSetup paperSize="9" scale="5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workbookViewId="0">
      <pane ySplit="1" topLeftCell="A2" activePane="bottomLeft" state="frozen"/>
      <selection pane="bottomLeft" activeCell="D12" sqref="D12"/>
    </sheetView>
  </sheetViews>
  <sheetFormatPr defaultColWidth="9" defaultRowHeight="14.25"/>
  <cols>
    <col min="1" max="2" width="13.375" customWidth="1"/>
    <col min="3" max="3" width="23.25" customWidth="1"/>
    <col min="4" max="4" width="13.375" customWidth="1"/>
    <col min="5" max="5" width="28.875" customWidth="1"/>
    <col min="6" max="6" width="13.75" customWidth="1"/>
    <col min="7" max="9" width="13.375" customWidth="1"/>
    <col min="10" max="10" width="12" customWidth="1"/>
  </cols>
  <sheetData>
    <row r="1" spans="1:10" ht="35.25" customHeight="1">
      <c r="A1" s="257" t="s">
        <v>785</v>
      </c>
      <c r="B1" s="257"/>
      <c r="C1" s="257"/>
      <c r="D1" s="257"/>
      <c r="E1" s="30"/>
      <c r="F1" s="30"/>
      <c r="G1" s="30"/>
      <c r="H1" s="31"/>
      <c r="I1" s="30"/>
      <c r="J1" s="37"/>
    </row>
    <row r="2" spans="1:10" ht="54" customHeight="1">
      <c r="A2" s="258" t="s">
        <v>786</v>
      </c>
      <c r="B2" s="258"/>
      <c r="C2" s="258"/>
      <c r="D2" s="258"/>
      <c r="E2" s="258"/>
      <c r="F2" s="258"/>
      <c r="G2" s="258"/>
      <c r="H2" s="258"/>
      <c r="I2" s="258"/>
      <c r="J2" s="259"/>
    </row>
    <row r="3" spans="1:10" ht="26.25" customHeight="1">
      <c r="A3" s="260"/>
      <c r="B3" s="260"/>
      <c r="C3" s="260"/>
      <c r="D3" s="260"/>
      <c r="E3" s="30"/>
      <c r="F3" s="30"/>
      <c r="G3" s="261" t="s">
        <v>787</v>
      </c>
      <c r="H3" s="261"/>
      <c r="I3" s="261"/>
      <c r="J3" s="262"/>
    </row>
    <row r="4" spans="1:10" ht="31.5" customHeight="1">
      <c r="A4" s="32" t="s">
        <v>7</v>
      </c>
      <c r="B4" s="32" t="s">
        <v>104</v>
      </c>
      <c r="C4" s="32" t="s">
        <v>103</v>
      </c>
      <c r="D4" s="33" t="s">
        <v>772</v>
      </c>
      <c r="E4" s="32" t="s">
        <v>788</v>
      </c>
      <c r="F4" s="32" t="s">
        <v>789</v>
      </c>
      <c r="G4" s="32" t="s">
        <v>790</v>
      </c>
      <c r="H4" s="32" t="s">
        <v>791</v>
      </c>
      <c r="I4" s="38" t="s">
        <v>792</v>
      </c>
      <c r="J4" s="32" t="s">
        <v>106</v>
      </c>
    </row>
    <row r="5" spans="1:10" ht="31.5" customHeight="1">
      <c r="A5" s="34"/>
      <c r="B5" s="34"/>
      <c r="C5" s="35" t="s">
        <v>15</v>
      </c>
      <c r="D5" s="36"/>
      <c r="E5" s="36"/>
      <c r="F5" s="36"/>
      <c r="G5" s="36"/>
      <c r="H5" s="36"/>
      <c r="I5" s="36"/>
      <c r="J5" s="39"/>
    </row>
    <row r="6" spans="1:10" ht="31.5" customHeight="1">
      <c r="A6" s="34"/>
      <c r="B6" s="34"/>
      <c r="C6" s="173" t="s">
        <v>855</v>
      </c>
      <c r="D6" s="164" t="s">
        <v>857</v>
      </c>
      <c r="E6" s="165" t="s">
        <v>837</v>
      </c>
      <c r="F6" s="164" t="s">
        <v>844</v>
      </c>
      <c r="G6" s="164" t="s">
        <v>847</v>
      </c>
      <c r="H6" s="164" t="s">
        <v>845</v>
      </c>
      <c r="I6" s="164" t="s">
        <v>847</v>
      </c>
      <c r="J6" s="39"/>
    </row>
    <row r="7" spans="1:10" ht="31.5" customHeight="1">
      <c r="A7" s="34"/>
      <c r="B7" s="34"/>
      <c r="C7" s="173" t="s">
        <v>856</v>
      </c>
      <c r="D7" s="164" t="s">
        <v>857</v>
      </c>
      <c r="E7" s="165" t="s">
        <v>838</v>
      </c>
      <c r="F7" s="164" t="s">
        <v>844</v>
      </c>
      <c r="G7" s="164" t="s">
        <v>847</v>
      </c>
      <c r="H7" s="164" t="s">
        <v>845</v>
      </c>
      <c r="I7" s="164" t="s">
        <v>847</v>
      </c>
      <c r="J7" s="39"/>
    </row>
    <row r="8" spans="1:10" ht="31.5" customHeight="1">
      <c r="A8" s="34"/>
      <c r="B8" s="34"/>
      <c r="C8" s="173" t="s">
        <v>856</v>
      </c>
      <c r="D8" s="164" t="s">
        <v>857</v>
      </c>
      <c r="E8" s="165" t="s">
        <v>839</v>
      </c>
      <c r="F8" s="164" t="s">
        <v>844</v>
      </c>
      <c r="G8" s="164" t="s">
        <v>848</v>
      </c>
      <c r="H8" s="164" t="s">
        <v>846</v>
      </c>
      <c r="I8" s="164" t="s">
        <v>848</v>
      </c>
      <c r="J8" s="39"/>
    </row>
    <row r="9" spans="1:10" ht="31.5" customHeight="1">
      <c r="A9" s="161"/>
      <c r="B9" s="161"/>
      <c r="C9" s="173" t="s">
        <v>855</v>
      </c>
      <c r="D9" s="170" t="s">
        <v>857</v>
      </c>
      <c r="E9" s="166" t="s">
        <v>840</v>
      </c>
      <c r="F9" s="164" t="s">
        <v>844</v>
      </c>
      <c r="G9" s="170" t="s">
        <v>848</v>
      </c>
      <c r="H9" s="170" t="s">
        <v>846</v>
      </c>
      <c r="I9" s="170" t="s">
        <v>848</v>
      </c>
      <c r="J9" s="163"/>
    </row>
    <row r="10" spans="1:10" ht="31.5" customHeight="1">
      <c r="A10" s="161"/>
      <c r="B10" s="161"/>
      <c r="C10" s="173" t="s">
        <v>855</v>
      </c>
      <c r="D10" s="170" t="s">
        <v>857</v>
      </c>
      <c r="E10" s="167" t="s">
        <v>841</v>
      </c>
      <c r="F10" s="164" t="s">
        <v>844</v>
      </c>
      <c r="G10" s="170" t="s">
        <v>849</v>
      </c>
      <c r="H10" s="170" t="s">
        <v>846</v>
      </c>
      <c r="I10" s="170" t="s">
        <v>849</v>
      </c>
      <c r="J10" s="163"/>
    </row>
    <row r="11" spans="1:10" ht="31.5" customHeight="1">
      <c r="A11" s="161"/>
      <c r="B11" s="161"/>
      <c r="C11" s="173" t="s">
        <v>855</v>
      </c>
      <c r="D11" s="170" t="s">
        <v>857</v>
      </c>
      <c r="E11" s="168" t="s">
        <v>842</v>
      </c>
      <c r="F11" s="164" t="s">
        <v>844</v>
      </c>
      <c r="G11" s="170" t="s">
        <v>850</v>
      </c>
      <c r="H11" s="170" t="s">
        <v>846</v>
      </c>
      <c r="I11" s="170" t="s">
        <v>850</v>
      </c>
      <c r="J11" s="163"/>
    </row>
    <row r="12" spans="1:10" ht="31.5" customHeight="1">
      <c r="A12" s="161"/>
      <c r="B12" s="161"/>
      <c r="C12" s="173" t="s">
        <v>856</v>
      </c>
      <c r="D12" s="170" t="s">
        <v>857</v>
      </c>
      <c r="E12" s="169" t="s">
        <v>843</v>
      </c>
      <c r="F12" s="164" t="s">
        <v>844</v>
      </c>
      <c r="G12" s="170" t="s">
        <v>848</v>
      </c>
      <c r="H12" s="170" t="s">
        <v>846</v>
      </c>
      <c r="I12" s="170" t="s">
        <v>848</v>
      </c>
      <c r="J12" s="163"/>
    </row>
    <row r="13" spans="1:10" ht="31.5" customHeight="1">
      <c r="A13" s="161"/>
      <c r="B13" s="161"/>
      <c r="C13" s="35"/>
      <c r="D13" s="162"/>
      <c r="E13" s="162"/>
      <c r="F13" s="162"/>
      <c r="G13" s="162"/>
      <c r="H13" s="162"/>
      <c r="I13" s="162"/>
      <c r="J13" s="163"/>
    </row>
    <row r="14" spans="1:10" ht="31.5" customHeight="1">
      <c r="A14" s="34" t="s">
        <v>767</v>
      </c>
      <c r="B14" s="34" t="s">
        <v>767</v>
      </c>
      <c r="C14" s="35"/>
      <c r="D14" s="34" t="s">
        <v>767</v>
      </c>
      <c r="E14" s="34" t="s">
        <v>767</v>
      </c>
      <c r="F14" s="34" t="s">
        <v>767</v>
      </c>
      <c r="G14" s="34" t="s">
        <v>767</v>
      </c>
      <c r="H14" s="34" t="s">
        <v>767</v>
      </c>
      <c r="I14" s="34" t="s">
        <v>767</v>
      </c>
      <c r="J14" s="39"/>
    </row>
    <row r="15" spans="1:10" ht="45" customHeight="1">
      <c r="A15" s="263" t="s">
        <v>793</v>
      </c>
      <c r="B15" s="263"/>
      <c r="C15" s="263"/>
      <c r="D15" s="263"/>
      <c r="E15" s="263"/>
      <c r="F15" s="263"/>
      <c r="G15" s="263"/>
      <c r="H15" s="263"/>
      <c r="I15" s="263"/>
      <c r="J15" s="263"/>
    </row>
  </sheetData>
  <mergeCells count="5">
    <mergeCell ref="A1:D1"/>
    <mergeCell ref="A2:J2"/>
    <mergeCell ref="A3:D3"/>
    <mergeCell ref="G3:J3"/>
    <mergeCell ref="A15:J15"/>
  </mergeCells>
  <phoneticPr fontId="12" type="noConversion"/>
  <printOptions horizontalCentered="1"/>
  <pageMargins left="0.27916666666666701" right="0.2" top="0.42916666666666697" bottom="0.42916666666666697" header="0.15902777777777799" footer="0.2"/>
  <pageSetup paperSize="9" orientation="landscape" horizontalDpi="300" verticalDpi="30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workbookViewId="0">
      <selection activeCell="D14" sqref="D14"/>
    </sheetView>
  </sheetViews>
  <sheetFormatPr defaultColWidth="9" defaultRowHeight="17.25"/>
  <cols>
    <col min="1" max="1" width="5.875" customWidth="1"/>
    <col min="2" max="2" width="10" customWidth="1"/>
    <col min="3" max="3" width="43" style="12" customWidth="1"/>
    <col min="4" max="4" width="40.5" customWidth="1"/>
    <col min="5" max="5" width="10.125" style="13" customWidth="1"/>
    <col min="6" max="6" width="9.125" style="13" customWidth="1"/>
    <col min="7" max="7" width="11.125" customWidth="1"/>
  </cols>
  <sheetData>
    <row r="1" spans="1:7" s="9" customFormat="1" ht="17.25" customHeight="1">
      <c r="A1" s="238" t="s">
        <v>794</v>
      </c>
      <c r="B1" s="238"/>
      <c r="C1" s="238"/>
      <c r="D1" s="14"/>
      <c r="E1" s="15"/>
      <c r="F1" s="16"/>
      <c r="G1" s="16"/>
    </row>
    <row r="2" spans="1:7" s="10" customFormat="1" ht="25.5" customHeight="1">
      <c r="A2" s="239" t="s">
        <v>795</v>
      </c>
      <c r="B2" s="239"/>
      <c r="C2" s="239"/>
      <c r="D2" s="239"/>
      <c r="E2" s="239"/>
      <c r="F2" s="239"/>
      <c r="G2" s="239"/>
    </row>
    <row r="3" spans="1:7" s="9" customFormat="1" ht="12" customHeight="1">
      <c r="A3" s="17" t="s">
        <v>771</v>
      </c>
      <c r="B3" s="17"/>
      <c r="C3" s="18"/>
      <c r="D3" s="18"/>
      <c r="E3" s="18"/>
      <c r="F3" s="16"/>
      <c r="G3" s="16"/>
    </row>
    <row r="4" spans="1:7" s="1" customFormat="1" ht="34.5" customHeight="1">
      <c r="A4" s="19" t="s">
        <v>6</v>
      </c>
      <c r="B4" s="19" t="s">
        <v>7</v>
      </c>
      <c r="C4" s="20" t="s">
        <v>796</v>
      </c>
      <c r="D4" s="20" t="s">
        <v>797</v>
      </c>
      <c r="E4" s="20" t="s">
        <v>798</v>
      </c>
      <c r="F4" s="6" t="s">
        <v>799</v>
      </c>
      <c r="G4" s="6" t="s">
        <v>800</v>
      </c>
    </row>
    <row r="5" spans="1:7" s="11" customFormat="1" ht="15" customHeight="1">
      <c r="A5" s="21"/>
      <c r="B5" s="21"/>
      <c r="C5" s="22" t="s">
        <v>15</v>
      </c>
      <c r="D5" s="22"/>
      <c r="E5" s="22"/>
      <c r="F5" s="22" t="s">
        <v>801</v>
      </c>
      <c r="G5" s="23"/>
    </row>
    <row r="6" spans="1:7" s="11" customFormat="1" ht="15" customHeight="1">
      <c r="A6" s="21"/>
      <c r="B6" s="21"/>
      <c r="C6" s="24" t="s">
        <v>802</v>
      </c>
      <c r="D6" s="22"/>
      <c r="E6" s="22"/>
      <c r="F6" s="22"/>
      <c r="G6" s="25"/>
    </row>
    <row r="7" spans="1:7" s="9" customFormat="1" ht="15" customHeight="1">
      <c r="A7" s="26" t="s">
        <v>288</v>
      </c>
      <c r="B7" s="26"/>
      <c r="C7" s="27" t="s">
        <v>803</v>
      </c>
      <c r="D7" s="27"/>
      <c r="E7" s="28"/>
      <c r="F7" s="28"/>
      <c r="G7" s="29"/>
    </row>
    <row r="8" spans="1:7" s="9" customFormat="1" ht="15" customHeight="1">
      <c r="A8" s="26" t="s">
        <v>316</v>
      </c>
      <c r="B8" s="26"/>
      <c r="C8" s="27" t="s">
        <v>804</v>
      </c>
      <c r="D8" s="27"/>
      <c r="E8" s="28"/>
      <c r="F8" s="28"/>
      <c r="G8" s="29"/>
    </row>
    <row r="9" spans="1:7" s="9" customFormat="1" ht="15" customHeight="1">
      <c r="A9" s="26" t="s">
        <v>767</v>
      </c>
      <c r="B9" s="26"/>
      <c r="C9" s="27" t="s">
        <v>782</v>
      </c>
      <c r="D9" s="27"/>
      <c r="E9" s="28"/>
      <c r="F9" s="28"/>
      <c r="G9" s="29"/>
    </row>
    <row r="10" spans="1:7" s="9" customFormat="1" ht="15" customHeight="1">
      <c r="A10" s="21"/>
      <c r="B10" s="21"/>
      <c r="C10" s="24" t="s">
        <v>805</v>
      </c>
      <c r="D10" s="22"/>
      <c r="E10" s="24"/>
      <c r="F10" s="22"/>
      <c r="G10" s="25"/>
    </row>
    <row r="11" spans="1:7" s="9" customFormat="1" ht="15" customHeight="1">
      <c r="A11" s="26" t="s">
        <v>179</v>
      </c>
      <c r="B11" s="26"/>
      <c r="C11" s="27" t="s">
        <v>803</v>
      </c>
      <c r="D11" s="27"/>
      <c r="E11" s="28"/>
      <c r="F11" s="28"/>
      <c r="G11" s="29"/>
    </row>
    <row r="12" spans="1:7" s="9" customFormat="1" ht="15" customHeight="1">
      <c r="A12" s="26" t="s">
        <v>183</v>
      </c>
      <c r="B12" s="26"/>
      <c r="C12" s="27" t="s">
        <v>804</v>
      </c>
      <c r="D12" s="27"/>
      <c r="E12" s="28"/>
      <c r="F12" s="28"/>
      <c r="G12" s="29"/>
    </row>
    <row r="13" spans="1:7" s="9" customFormat="1" ht="15" customHeight="1">
      <c r="A13" s="26" t="s">
        <v>767</v>
      </c>
      <c r="B13" s="26"/>
      <c r="C13" s="27" t="s">
        <v>782</v>
      </c>
      <c r="D13" s="27"/>
      <c r="E13" s="28"/>
      <c r="F13" s="28"/>
      <c r="G13" s="29"/>
    </row>
    <row r="14" spans="1:7" s="11" customFormat="1" ht="15" customHeight="1">
      <c r="A14" s="21"/>
      <c r="B14" s="21"/>
      <c r="C14" s="24" t="s">
        <v>806</v>
      </c>
      <c r="D14" s="22"/>
      <c r="E14" s="24"/>
      <c r="F14" s="22"/>
      <c r="G14" s="25"/>
    </row>
    <row r="15" spans="1:7" s="9" customFormat="1" ht="15" customHeight="1">
      <c r="A15" s="26" t="s">
        <v>240</v>
      </c>
      <c r="B15" s="26"/>
      <c r="C15" s="27" t="s">
        <v>803</v>
      </c>
      <c r="D15" s="27"/>
      <c r="E15" s="28"/>
      <c r="F15" s="28"/>
      <c r="G15" s="29"/>
    </row>
    <row r="16" spans="1:7" s="9" customFormat="1" ht="15" customHeight="1">
      <c r="A16" s="26" t="s">
        <v>242</v>
      </c>
      <c r="B16" s="26"/>
      <c r="C16" s="27" t="s">
        <v>804</v>
      </c>
      <c r="D16" s="27"/>
      <c r="E16" s="28"/>
      <c r="F16" s="28"/>
      <c r="G16" s="29"/>
    </row>
    <row r="17" spans="1:7" s="9" customFormat="1" ht="15" customHeight="1">
      <c r="A17" s="26" t="s">
        <v>767</v>
      </c>
      <c r="B17" s="26"/>
      <c r="C17" s="27" t="s">
        <v>782</v>
      </c>
      <c r="D17" s="27"/>
      <c r="E17" s="28"/>
      <c r="F17" s="28"/>
      <c r="G17" s="29"/>
    </row>
    <row r="18" spans="1:7" s="9" customFormat="1" ht="15" customHeight="1">
      <c r="A18" s="21"/>
      <c r="B18" s="21"/>
      <c r="C18" s="24" t="s">
        <v>807</v>
      </c>
      <c r="D18" s="22"/>
      <c r="E18" s="22"/>
      <c r="F18" s="22"/>
      <c r="G18" s="25"/>
    </row>
    <row r="19" spans="1:7" s="9" customFormat="1" ht="15" customHeight="1">
      <c r="A19" s="26" t="s">
        <v>216</v>
      </c>
      <c r="B19" s="26"/>
      <c r="C19" s="27" t="s">
        <v>803</v>
      </c>
      <c r="D19" s="27"/>
      <c r="E19" s="28"/>
      <c r="F19" s="28"/>
      <c r="G19" s="29"/>
    </row>
    <row r="20" spans="1:7" s="9" customFormat="1" ht="15" customHeight="1">
      <c r="A20" s="26" t="s">
        <v>218</v>
      </c>
      <c r="B20" s="26"/>
      <c r="C20" s="27" t="s">
        <v>804</v>
      </c>
      <c r="D20" s="27"/>
      <c r="E20" s="28"/>
      <c r="F20" s="28"/>
      <c r="G20" s="29"/>
    </row>
    <row r="21" spans="1:7" s="9" customFormat="1" ht="15" customHeight="1">
      <c r="A21" s="26" t="s">
        <v>767</v>
      </c>
      <c r="B21" s="26"/>
      <c r="C21" s="27" t="s">
        <v>782</v>
      </c>
      <c r="D21" s="27"/>
      <c r="E21" s="28"/>
      <c r="F21" s="28"/>
      <c r="G21" s="29"/>
    </row>
    <row r="22" spans="1:7" s="9" customFormat="1" ht="12">
      <c r="A22" s="264" t="s">
        <v>808</v>
      </c>
      <c r="B22" s="264"/>
      <c r="C22" s="264"/>
      <c r="D22" s="264"/>
      <c r="E22" s="264"/>
      <c r="F22" s="264"/>
      <c r="G22" s="264"/>
    </row>
    <row r="23" spans="1:7" s="9" customFormat="1" ht="38.25" customHeight="1">
      <c r="A23" s="265" t="s">
        <v>809</v>
      </c>
      <c r="B23" s="265"/>
      <c r="C23" s="265"/>
      <c r="D23" s="265"/>
      <c r="E23" s="265"/>
      <c r="F23" s="265"/>
      <c r="G23" s="265"/>
    </row>
  </sheetData>
  <autoFilter ref="A5:G23"/>
  <mergeCells count="4">
    <mergeCell ref="A1:C1"/>
    <mergeCell ref="A2:G2"/>
    <mergeCell ref="A22:G22"/>
    <mergeCell ref="A23:G23"/>
  </mergeCells>
  <phoneticPr fontId="12" type="noConversion"/>
  <printOptions horizontalCentered="1"/>
  <pageMargins left="0.46875" right="0.38888888888888901" top="0.78888888888888897" bottom="0.66944444444444495" header="0.50902777777777797" footer="0.50902777777777797"/>
  <pageSetup paperSize="9" orientation="landscape" horizontalDpi="300" verticalDpi="300"/>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
  <sheetViews>
    <sheetView showZeros="0" topLeftCell="K1" workbookViewId="0">
      <selection activeCell="U7" sqref="U7"/>
    </sheetView>
  </sheetViews>
  <sheetFormatPr defaultColWidth="9" defaultRowHeight="14.25"/>
  <cols>
    <col min="1" max="1" width="4.875" customWidth="1"/>
    <col min="2" max="2" width="16.75" customWidth="1"/>
    <col min="3" max="23" width="6.75" customWidth="1"/>
    <col min="24" max="24" width="5.875" customWidth="1"/>
    <col min="25" max="26" width="6.75" customWidth="1"/>
    <col min="27" max="27" width="5.875" customWidth="1"/>
    <col min="28" max="29" width="6.375" customWidth="1"/>
    <col min="30" max="30" width="6" customWidth="1"/>
    <col min="31" max="31" width="6.75" customWidth="1"/>
    <col min="32" max="32" width="5.625" customWidth="1"/>
    <col min="33" max="33" width="5.5" customWidth="1"/>
    <col min="34" max="34" width="6" customWidth="1"/>
    <col min="35" max="36" width="6.75" customWidth="1"/>
  </cols>
  <sheetData>
    <row r="1" spans="1:36" ht="20.25">
      <c r="A1" s="3" t="s">
        <v>810</v>
      </c>
    </row>
    <row r="2" spans="1:36" ht="12" customHeight="1">
      <c r="A2" s="3"/>
      <c r="B2" s="4"/>
      <c r="C2" s="5"/>
      <c r="D2" s="5"/>
      <c r="E2" s="5"/>
      <c r="F2" s="5"/>
      <c r="G2" s="5"/>
      <c r="H2" s="5"/>
      <c r="I2" s="5"/>
      <c r="J2" s="5"/>
      <c r="K2" s="5"/>
      <c r="L2" s="5"/>
      <c r="M2" s="5"/>
      <c r="N2" s="5"/>
      <c r="O2" s="5"/>
    </row>
    <row r="3" spans="1:36" ht="50.25" customHeight="1">
      <c r="A3" s="268" t="s">
        <v>811</v>
      </c>
      <c r="B3" s="268"/>
      <c r="C3" s="268"/>
      <c r="D3" s="268"/>
      <c r="E3" s="268"/>
      <c r="F3" s="268"/>
      <c r="G3" s="268"/>
      <c r="H3" s="268"/>
      <c r="I3" s="268"/>
      <c r="J3" s="268"/>
      <c r="K3" s="268"/>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row>
    <row r="4" spans="1:36" s="1" customFormat="1" ht="17.25" customHeight="1">
      <c r="A4" s="251" t="s">
        <v>6</v>
      </c>
      <c r="B4" s="251" t="s">
        <v>7</v>
      </c>
      <c r="C4" s="247" t="s">
        <v>26</v>
      </c>
      <c r="D4" s="248"/>
      <c r="E4" s="248"/>
      <c r="F4" s="248"/>
      <c r="G4" s="248"/>
      <c r="H4" s="248"/>
      <c r="I4" s="248"/>
      <c r="J4" s="248"/>
      <c r="K4" s="248"/>
      <c r="L4" s="248"/>
      <c r="M4" s="248"/>
      <c r="N4" s="248"/>
      <c r="O4" s="248"/>
      <c r="P4" s="248"/>
      <c r="Q4" s="248"/>
      <c r="R4" s="248"/>
      <c r="S4" s="249"/>
      <c r="T4" s="247" t="s">
        <v>812</v>
      </c>
      <c r="U4" s="248"/>
      <c r="V4" s="248"/>
      <c r="W4" s="248"/>
      <c r="X4" s="248"/>
      <c r="Y4" s="248"/>
      <c r="Z4" s="248"/>
      <c r="AA4" s="248"/>
      <c r="AB4" s="248"/>
      <c r="AC4" s="248"/>
      <c r="AD4" s="248"/>
      <c r="AE4" s="248"/>
      <c r="AF4" s="248"/>
      <c r="AG4" s="248"/>
      <c r="AH4" s="248"/>
      <c r="AI4" s="248"/>
      <c r="AJ4" s="249"/>
    </row>
    <row r="5" spans="1:36" s="1" customFormat="1" ht="30.75" customHeight="1">
      <c r="A5" s="252"/>
      <c r="B5" s="252"/>
      <c r="C5" s="245" t="s">
        <v>813</v>
      </c>
      <c r="D5" s="246"/>
      <c r="E5" s="245" t="s">
        <v>814</v>
      </c>
      <c r="F5" s="266"/>
      <c r="G5" s="246"/>
      <c r="H5" s="245" t="s">
        <v>815</v>
      </c>
      <c r="I5" s="246"/>
      <c r="J5" s="269" t="s">
        <v>816</v>
      </c>
      <c r="K5" s="269"/>
      <c r="L5" s="269"/>
      <c r="M5" s="245" t="s">
        <v>817</v>
      </c>
      <c r="N5" s="266"/>
      <c r="O5" s="246"/>
      <c r="P5" s="245" t="s">
        <v>818</v>
      </c>
      <c r="Q5" s="266"/>
      <c r="R5" s="266"/>
      <c r="S5" s="246"/>
      <c r="T5" s="245" t="s">
        <v>813</v>
      </c>
      <c r="U5" s="246"/>
      <c r="V5" s="245" t="s">
        <v>814</v>
      </c>
      <c r="W5" s="266"/>
      <c r="X5" s="246"/>
      <c r="Y5" s="245" t="s">
        <v>815</v>
      </c>
      <c r="Z5" s="246"/>
      <c r="AA5" s="269" t="s">
        <v>816</v>
      </c>
      <c r="AB5" s="269"/>
      <c r="AC5" s="269"/>
      <c r="AD5" s="245" t="s">
        <v>817</v>
      </c>
      <c r="AE5" s="266"/>
      <c r="AF5" s="246"/>
      <c r="AG5" s="245" t="s">
        <v>818</v>
      </c>
      <c r="AH5" s="266"/>
      <c r="AI5" s="266"/>
      <c r="AJ5" s="246"/>
    </row>
    <row r="6" spans="1:36" s="1" customFormat="1" ht="119.25" customHeight="1">
      <c r="A6" s="253"/>
      <c r="B6" s="253"/>
      <c r="C6" s="7" t="s">
        <v>819</v>
      </c>
      <c r="D6" s="7" t="s">
        <v>820</v>
      </c>
      <c r="E6" s="7" t="s">
        <v>821</v>
      </c>
      <c r="F6" s="7" t="s">
        <v>822</v>
      </c>
      <c r="G6" s="7" t="s">
        <v>823</v>
      </c>
      <c r="H6" s="7" t="s">
        <v>824</v>
      </c>
      <c r="I6" s="7" t="s">
        <v>825</v>
      </c>
      <c r="J6" s="7" t="s">
        <v>826</v>
      </c>
      <c r="K6" s="7" t="s">
        <v>827</v>
      </c>
      <c r="L6" s="7" t="s">
        <v>828</v>
      </c>
      <c r="M6" s="7" t="s">
        <v>829</v>
      </c>
      <c r="N6" s="7" t="s">
        <v>830</v>
      </c>
      <c r="O6" s="7" t="s">
        <v>831</v>
      </c>
      <c r="P6" s="7" t="s">
        <v>832</v>
      </c>
      <c r="Q6" s="7" t="s">
        <v>833</v>
      </c>
      <c r="R6" s="7" t="s">
        <v>834</v>
      </c>
      <c r="S6" s="7" t="s">
        <v>835</v>
      </c>
      <c r="T6" s="7" t="s">
        <v>819</v>
      </c>
      <c r="U6" s="7" t="s">
        <v>820</v>
      </c>
      <c r="V6" s="7" t="s">
        <v>821</v>
      </c>
      <c r="W6" s="7" t="s">
        <v>822</v>
      </c>
      <c r="X6" s="7" t="s">
        <v>823</v>
      </c>
      <c r="Y6" s="7" t="s">
        <v>824</v>
      </c>
      <c r="Z6" s="7" t="s">
        <v>825</v>
      </c>
      <c r="AA6" s="7" t="s">
        <v>826</v>
      </c>
      <c r="AB6" s="7" t="s">
        <v>827</v>
      </c>
      <c r="AC6" s="7" t="s">
        <v>828</v>
      </c>
      <c r="AD6" s="7" t="s">
        <v>829</v>
      </c>
      <c r="AE6" s="7" t="s">
        <v>830</v>
      </c>
      <c r="AF6" s="7" t="s">
        <v>831</v>
      </c>
      <c r="AG6" s="7" t="s">
        <v>832</v>
      </c>
      <c r="AH6" s="7" t="s">
        <v>833</v>
      </c>
      <c r="AI6" s="7" t="s">
        <v>834</v>
      </c>
      <c r="AJ6" s="7" t="s">
        <v>835</v>
      </c>
    </row>
    <row r="7" spans="1:36" s="2" customFormat="1" ht="32.25" customHeight="1">
      <c r="A7" s="8"/>
      <c r="B7" s="171" t="s">
        <v>851</v>
      </c>
      <c r="C7" s="8"/>
      <c r="D7" s="8"/>
      <c r="E7" s="8"/>
      <c r="F7" s="8"/>
      <c r="G7" s="8"/>
      <c r="H7" s="8"/>
      <c r="I7" s="8"/>
      <c r="J7" s="8"/>
      <c r="K7" s="8"/>
      <c r="L7" s="8"/>
      <c r="M7" s="8"/>
      <c r="N7" s="8"/>
      <c r="O7" s="8"/>
      <c r="P7" s="8"/>
      <c r="Q7" s="8"/>
      <c r="R7" s="8"/>
      <c r="S7" s="8"/>
      <c r="T7" s="8">
        <v>2</v>
      </c>
      <c r="U7" s="8">
        <v>91</v>
      </c>
      <c r="V7" s="8"/>
      <c r="W7" s="8"/>
      <c r="X7" s="8"/>
      <c r="Y7" s="8"/>
      <c r="Z7" s="8"/>
      <c r="AA7" s="8"/>
      <c r="AB7" s="8"/>
      <c r="AC7" s="8"/>
      <c r="AD7" s="8"/>
      <c r="AE7" s="8"/>
      <c r="AF7" s="8"/>
      <c r="AG7" s="8"/>
      <c r="AH7" s="8"/>
      <c r="AI7" s="8"/>
      <c r="AJ7" s="8"/>
    </row>
    <row r="8" spans="1:36" s="2" customFormat="1" ht="32.25" customHeight="1">
      <c r="A8" s="8"/>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row>
    <row r="9" spans="1:36" s="2" customFormat="1" ht="32.25" customHeight="1">
      <c r="A9" s="8"/>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row>
    <row r="10" spans="1:36" ht="45" customHeight="1">
      <c r="A10" s="267" t="s">
        <v>836</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row>
  </sheetData>
  <mergeCells count="18">
    <mergeCell ref="A3:AJ3"/>
    <mergeCell ref="C4:S4"/>
    <mergeCell ref="T4:AJ4"/>
    <mergeCell ref="C5:D5"/>
    <mergeCell ref="E5:G5"/>
    <mergeCell ref="H5:I5"/>
    <mergeCell ref="J5:L5"/>
    <mergeCell ref="M5:O5"/>
    <mergeCell ref="P5:S5"/>
    <mergeCell ref="T5:U5"/>
    <mergeCell ref="V5:X5"/>
    <mergeCell ref="Y5:Z5"/>
    <mergeCell ref="AA5:AC5"/>
    <mergeCell ref="AD5:AF5"/>
    <mergeCell ref="AG5:AJ5"/>
    <mergeCell ref="A10:AJ10"/>
    <mergeCell ref="A4:A6"/>
    <mergeCell ref="B4:B6"/>
  </mergeCells>
  <phoneticPr fontId="12" type="noConversion"/>
  <printOptions horizontalCentered="1"/>
  <pageMargins left="0" right="0" top="0.59027777777777801" bottom="0.59027777777777801" header="0.51180555555555596" footer="0.51180555555555596"/>
  <pageSetup paperSize="9" scale="55"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11</vt:i4>
      </vt:variant>
    </vt:vector>
  </HeadingPairs>
  <TitlesOfParts>
    <vt:vector size="20" baseType="lpstr">
      <vt:lpstr>附表1基本情况</vt:lpstr>
      <vt:lpstr>附表2汇总表</vt:lpstr>
      <vt:lpstr>附表3生均拨款</vt:lpstr>
      <vt:lpstr>附表4发展改革</vt:lpstr>
      <vt:lpstr>附表4-1项目排序表</vt:lpstr>
      <vt:lpstr>附表4-2条件类</vt:lpstr>
      <vt:lpstr>附表4-3设备信息清单</vt:lpstr>
      <vt:lpstr>附表4-4非条件类</vt:lpstr>
      <vt:lpstr>附表5绩效目标表</vt:lpstr>
      <vt:lpstr>附表1基本情况!Print_Area</vt:lpstr>
      <vt:lpstr>'附表4-1项目排序表'!Print_Area</vt:lpstr>
      <vt:lpstr>'附表4-2条件类'!Print_Area</vt:lpstr>
      <vt:lpstr>'附表4-3设备信息清单'!Print_Area</vt:lpstr>
      <vt:lpstr>附表4发展改革!Print_Area</vt:lpstr>
      <vt:lpstr>附表1基本情况!Print_Titles</vt:lpstr>
      <vt:lpstr>附表2汇总表!Print_Titles</vt:lpstr>
      <vt:lpstr>附表3生均拨款!Print_Titles</vt:lpstr>
      <vt:lpstr>'附表4-4非条件类'!Print_Titles</vt:lpstr>
      <vt:lpstr>附表4发展改革!Print_Titles</vt:lpstr>
      <vt:lpstr>附表5绩效目标表!Print_Titles</vt:lpstr>
    </vt:vector>
  </TitlesOfParts>
  <Company>CHINA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cp:lastModifiedBy>
  <cp:lastPrinted>2018-04-03T08:13:00Z</cp:lastPrinted>
  <dcterms:created xsi:type="dcterms:W3CDTF">2010-04-28T19:11:00Z</dcterms:created>
  <dcterms:modified xsi:type="dcterms:W3CDTF">2018-04-08T15:06:44Z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